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MartaKocus\Desktop\"/>
    </mc:Choice>
  </mc:AlternateContent>
  <xr:revisionPtr revIDLastSave="0" documentId="8_{A0336198-C739-4554-86A1-8E17B120C6C7}" xr6:coauthVersionLast="47" xr6:coauthVersionMax="47" xr10:uidLastSave="{00000000-0000-0000-0000-000000000000}"/>
  <bookViews>
    <workbookView xWindow="-110" yWindow="-110" windowWidth="19420" windowHeight="10300" xr2:uid="{00000000-000D-0000-FFFF-FFFF00000000}"/>
  </bookViews>
  <sheets>
    <sheet name="instrukcja" sheetId="1" r:id="rId1"/>
    <sheet name="test pomocy publicznej" sheetId="5" r:id="rId2"/>
    <sheet name="adnotacje beneficjenta" sheetId="4" r:id="rId3"/>
  </sheets>
  <externalReferences>
    <externalReference r:id="rId4"/>
  </externalReferences>
  <definedNames>
    <definedName name="przypisy" localSheetId="1">'[1]test pomocy publicznej'!#REF!</definedName>
    <definedName name="przypisy">'[1]test pomocy publicznej'!#REF!</definedName>
  </definedNames>
  <calcPr calcId="191029"/>
</workbook>
</file>

<file path=xl/calcChain.xml><?xml version="1.0" encoding="utf-8"?>
<calcChain xmlns="http://schemas.openxmlformats.org/spreadsheetml/2006/main">
  <c r="D124" i="5" l="1"/>
  <c r="D115" i="5"/>
  <c r="D106" i="5"/>
  <c r="D99" i="5"/>
  <c r="D90" i="5"/>
  <c r="D82" i="5"/>
  <c r="D74" i="5"/>
  <c r="D64" i="5"/>
  <c r="D57" i="5"/>
  <c r="D51" i="5"/>
  <c r="C131" i="5" s="1"/>
  <c r="D40" i="5"/>
  <c r="D34" i="5"/>
  <c r="D28" i="5"/>
  <c r="D21" i="5"/>
  <c r="A21" i="5"/>
  <c r="A28" i="5" s="1"/>
  <c r="A34" i="5" s="1"/>
  <c r="A40" i="5" s="1"/>
  <c r="A51" i="5" s="1"/>
  <c r="A57" i="5" s="1"/>
  <c r="A64" i="5" s="1"/>
  <c r="A74" i="5" s="1"/>
  <c r="A82" i="5" s="1"/>
  <c r="A90" i="5" s="1"/>
  <c r="A99" i="5" s="1"/>
  <c r="A106" i="5" s="1"/>
  <c r="A115" i="5" s="1"/>
  <c r="A124" i="5" s="1"/>
  <c r="C17" i="5"/>
  <c r="C23" i="5" s="1"/>
  <c r="D15" i="5"/>
  <c r="C130" i="5" s="1"/>
  <c r="C30" i="5" l="1"/>
  <c r="C36" i="5"/>
  <c r="C44" i="5" s="1"/>
  <c r="C53" i="5" s="1"/>
  <c r="C59" i="5" s="1"/>
  <c r="C66" i="5" s="1"/>
  <c r="C76" i="5" s="1"/>
  <c r="C84" i="5" s="1"/>
  <c r="C92" i="5" s="1"/>
  <c r="C101" i="5" s="1"/>
  <c r="C108" i="5" s="1"/>
  <c r="C117" i="5" s="1"/>
</calcChain>
</file>

<file path=xl/sharedStrings.xml><?xml version="1.0" encoding="utf-8"?>
<sst xmlns="http://schemas.openxmlformats.org/spreadsheetml/2006/main" count="436" uniqueCount="186">
  <si>
    <t>nazwa zadania</t>
  </si>
  <si>
    <t>nazwa wnioskodawcy</t>
  </si>
  <si>
    <r>
      <t>Część I. CHARAKTER GOSPODARCZY DZIAŁALNOŚCI WNIOSKODAWCY</t>
    </r>
    <r>
      <rPr>
        <sz val="14"/>
        <color theme="1"/>
        <rFont val="Calibri"/>
        <family val="2"/>
        <charset val="238"/>
        <scheme val="minor"/>
      </rPr>
      <t xml:space="preserve"> </t>
    </r>
  </si>
  <si>
    <t>1.1.</t>
  </si>
  <si>
    <t>wpływ na  włączenie dofinansowania do reżimu pomocy publicznej/de minimis</t>
  </si>
  <si>
    <t xml:space="preserve">proszę o wybranie symbolu tylko jednej odpowiedzi! (w pustym polu po prawej) </t>
  </si>
  <si>
    <t>A</t>
  </si>
  <si>
    <t>B</t>
  </si>
  <si>
    <t/>
  </si>
  <si>
    <t>1.2.</t>
  </si>
  <si>
    <t xml:space="preserve">Czy zadanie, którego dotyczy dofinansowanie wiąże się z oferowaniem na rynku towarów lub usług? </t>
  </si>
  <si>
    <t>1.3.</t>
  </si>
  <si>
    <t>brak przychodów/przychody będą stanowić nie więcej niż 5% kosztów realizacji i eksploatacji zadania;</t>
  </si>
  <si>
    <t>przychody będą stanowić 5,01-20% kosztów realizacji i eksploatacji zadania;</t>
  </si>
  <si>
    <t>C</t>
  </si>
  <si>
    <t>przychody będą przekraczać 20% kosztów realizacji i eksploatacji zadania.</t>
  </si>
  <si>
    <t>1.4.</t>
  </si>
  <si>
    <t>1.5.</t>
  </si>
  <si>
    <t>Czy   w  przypadku  prowadzenia   innej  działalności  gospodarczej,  wnioskodawca     zapewni    rozdzielność  finansowo-księgową  z  działalnością będącą przedmiotem dofinansowania?</t>
  </si>
  <si>
    <t xml:space="preserve">Część II. WPŁYW NA WYMIANĘ HANDLOWĄ/ ZAGROŻENIE ZAKŁÓCENIA KONKURENCJI </t>
  </si>
  <si>
    <t>2.1.</t>
  </si>
  <si>
    <t xml:space="preserve">Odbiorcy zadania/efektów realizacji zadania </t>
  </si>
  <si>
    <t>zadanie/efekty realizacji zadania ma charakter badawczy/specjalistyczny z ograniczonym gronem odbiorców;</t>
  </si>
  <si>
    <t>D</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</si>
  <si>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</si>
  <si>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t>E</t>
  </si>
  <si>
    <t>2.2.</t>
  </si>
  <si>
    <t xml:space="preserve">Przewidywana liczba odbiorców zadania/efektów realizacji zadania  w skali roku 
</t>
  </si>
  <si>
    <t>nie więcej niż 5 000;</t>
  </si>
  <si>
    <t>powyżej 5 000.</t>
  </si>
  <si>
    <t>2.3.</t>
  </si>
  <si>
    <t xml:space="preserve">nie dotyczy - brak barier językowych w zakresie korzystania zadania/efektów realizacji zadania; </t>
  </si>
  <si>
    <t>zadanie/efekty realizacji zadania są tłumaczone co najmniej na jeden język obcy;</t>
  </si>
  <si>
    <t>zadanie/efekty realizacji zadania są prezentowane/publikowane wyłącznie w języku polskim.</t>
  </si>
  <si>
    <t>2.4.</t>
  </si>
  <si>
    <t xml:space="preserve">Lokalizacja zadania </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</si>
  <si>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</si>
  <si>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</si>
  <si>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</si>
  <si>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</si>
  <si>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</si>
  <si>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F</t>
  </si>
  <si>
    <t>zadanie/efekty realizacji zadania służą stworzeniu/rozbudowie potencjału wnioskodawcy - koncepcja zadania nie uwzględnia czasu i sposobu udostępniania efektów realizacji zadania.</t>
  </si>
  <si>
    <t>2.5.</t>
  </si>
  <si>
    <t>Dostępność komunikacyjna zadania i/lub efektów realizacji zadania</t>
  </si>
  <si>
    <t>2.6.</t>
  </si>
  <si>
    <t xml:space="preserve">Oferta kulturalna w miejscu realizacji zadania/dostępu do efektów realizacji zadania </t>
  </si>
  <si>
    <t>nie dotyczy – zadanie badawcze/specjalistyczne dostępne za pośrednictwem środków komunikacji elektronicznej;</t>
  </si>
  <si>
    <t>2.7.</t>
  </si>
  <si>
    <t xml:space="preserve">nie dotyczy - zakres i koncepcja zadania nie obejmuje  promocji zadania i/lub efektów jego realizacji.
</t>
  </si>
  <si>
    <t>zadanie/efekty realizacji zadania promowane  będą wyłącznie w państwach spoza UE;</t>
  </si>
  <si>
    <t>2.8.</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</si>
  <si>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</si>
  <si>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</si>
  <si>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</si>
  <si>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2.9.</t>
  </si>
  <si>
    <t>zadanie/efekty realizacji zadania o renomie lokalnej;</t>
  </si>
  <si>
    <t>nie dotyczy -   zakres zadania nie pozwala określić renomy zadania/efektów realizacji zadania (np. nowe wydarzenie kulturalne/nowa inwestycja/zadanie badawcze/ specjalistyczne );</t>
  </si>
  <si>
    <t>zadanie/efekty realizacji zadania o renomie regionalnej (wojewódzkiej);</t>
  </si>
  <si>
    <t>zadanie/efekty realizacji zadania o renomie ogólnopolskiej;</t>
  </si>
  <si>
    <t>zadanie/efekty realizacji zadania o renomie międzynarodowej.</t>
  </si>
  <si>
    <t>2.10.</t>
  </si>
  <si>
    <t>wnioskodawca bez dorobku w zakresie działalności kulturalnej;</t>
  </si>
  <si>
    <t>wnioskodawca o renomie lokalnej;</t>
  </si>
  <si>
    <t>wnioskodawca o renomie regionalnej (wojewódzkiej);</t>
  </si>
  <si>
    <t>wnioskodawca o renomie ogólnopolskiej;</t>
  </si>
  <si>
    <t>wnioskodawca o renomie międzynarodowej.</t>
  </si>
  <si>
    <t xml:space="preserve">PODSUMOWANIE OCENY </t>
  </si>
  <si>
    <t>Część 1</t>
  </si>
  <si>
    <t>Część 2</t>
  </si>
  <si>
    <t>włączenie zadania do reżimu pomocy publicznej/pomocy de minimis</t>
  </si>
  <si>
    <t>OCENA KOŃCOWA</t>
  </si>
  <si>
    <t>Zatwierdzam:</t>
  </si>
  <si>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</si>
  <si>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z zadania/efektów realizacji zadania   będą  korzystali  mieszkańcy  danego  województwa, ewentualny udział odbiorców zagranicznych nie przekroczy  20% odbiorców zadania;</t>
  </si>
  <si>
    <t>z zadania/efektów realizacji zadania   będą korzystać wyłącznie lokalni odbiorcy w  promieniu  75  km,  ewentualny  udział  odbiorców  zagranicznych  nie  przekroczy 5% odbiorców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</si>
  <si>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  </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</si>
  <si>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</si>
  <si>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</si>
  <si>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</si>
  <si>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 xml:space="preserve">Czy  zadanie  ma  charakter czysto  społeczny,  edukacyjny  lub  kulturalny,  a  jego efekty będą otwarte dla ogółu społeczeństwa bezpłatnie w trakcie jego  realizacji oraz po jego zakończeniu? </t>
  </si>
  <si>
    <t xml:space="preserve">Czy   wnioskodawca   prowadzi   działalność   polegającą   na  oferowaniu na rynku  towarów lub usług? </t>
  </si>
  <si>
    <t>Język, w którym prezentowane jest zadanie/efekty realizacji zadania</t>
  </si>
  <si>
    <t>nr Witkac</t>
  </si>
  <si>
    <t>Z uwagi na określone ustawowo funkcje muzeów obligatoryjnie należy zaznaczyć odpowiedź "A".</t>
  </si>
  <si>
    <t>Odpowiedź "A" można wybrać jedynie w przypadku, gdy zadanie nie wiąże się z uzyskiwaniem jakichkolwiek przychodów - ani tych pośrednich, ani tych osiąganych w okresie trwałości projektu wynoszącym 3 lata od dnia zakończenia zadania.</t>
  </si>
  <si>
    <t>Z uwagi na wymogi określone w umowie dotacyjnej obligatoryjnie należy zaznaczyć odpowiedź "A".</t>
  </si>
  <si>
    <t>TAK</t>
  </si>
  <si>
    <t>NIE</t>
  </si>
  <si>
    <t>Prognozowane przychody uzyskane z tytułu realizacji zadania i/lub z wykorzystaniem efektów realizacji zadania.</t>
  </si>
  <si>
    <t>Promocja zadania/efektów realizacji zadania</t>
  </si>
  <si>
    <t>zadanie/efekty realizacji zadania promowane będą poza granicami RP i/lub w językach obcych, w tym poprzez środki komunikacji elektronicznej.</t>
  </si>
  <si>
    <t xml:space="preserve">zadanie i/lub efekty realizacji zadania promowane  będą  wyłącznie  na  terytorium  RP,  wyłącznie  w  języku polskim;
</t>
  </si>
  <si>
    <t>zadanie/efekty realizacji zadania  promowane  będą  wyłącznie w promieniu 75 km od miejsca wydarzenia.</t>
  </si>
  <si>
    <t>Unikatowość zadania/efektów realizacji zadania</t>
  </si>
  <si>
    <t>Renoma zadania/efektów realizacji zadania</t>
  </si>
  <si>
    <t>Renoma wnioskodawcy</t>
  </si>
  <si>
    <t>Podpis dyrektora muzeum</t>
  </si>
  <si>
    <t>Uwagi:</t>
  </si>
  <si>
    <t>pola pomarańczowe wypełnia muzeum</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</si>
  <si>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</si>
  <si>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</si>
  <si>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</si>
  <si>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odpowiedź muzeum</t>
  </si>
  <si>
    <t>pola niebieskie wypełnia NIM</t>
  </si>
  <si>
    <t>Symbol odpowiedzi i ocena zatwierdzona przez NIM</t>
  </si>
  <si>
    <t>OCENA KOŃCOWA (TAK/NIE - wypełnia NIM)</t>
  </si>
  <si>
    <t>SZCZEGÓŁOWA INFORMACJA DOTYCZĄCA POMOCY PUBLICZNEJ 
Rozbudowa zbiorów muzealnych 2024</t>
  </si>
  <si>
    <r>
      <t xml:space="preserve">Celem niniejszego testu pomocy publicznej jest rozstrzygnięcie czy wnioskodawca realizuje zadanie jako przedsiębiorstwo (w rozumieniu art. 1 zał. I do rozporządzenia Komisji Unii Europejskiej nr 651/2014), a także czy realizowane zadanie spełnia warunki do uznania przyznanego dofinansowania za pomoc publiczną lub pomoc de minimis. Dlatego też, udzielając odpowiedzi na pytania należy uwzględnić, że celem testu nie jest potwierdzenie wartości merytorycznej projektu, lecz stwierdzenie czy realizowane zadanie ma charakter gospodarczy oraz czy przyznane dofinansowanie ma wpływ na wymianę handlową, a także czy realizacja dofinansowanego zadania zakłóca konkurencję (zob. zał. nr 5 Regulaminu programu).
</t>
    </r>
    <r>
      <rPr>
        <sz val="12"/>
        <color theme="1"/>
        <rFont val="Calibri"/>
        <family val="2"/>
        <scheme val="minor"/>
      </rPr>
      <t>Pod każdym z pytań znajdują się szczegółowe wyjaśnienia i wytyczne, które należy uwzględnić udzielając odpowiedzi.</t>
    </r>
  </si>
  <si>
    <t xml:space="preserve">&gt; Renomę zadania należy rozumieć jako czynnik określający rozpoznawalność/popularność zadania (w sensie uniwersalnym, a nie wśród wąskiego grona wyspecjalizowanych odbiorców) z uwagi na prezentowane treści. Określając renomę zadania należy wziąć pod uwagę czy tematyka zadania oraz jego odbiorcy wykraczają poza wymiar lokalny, regionalny bądź też ogólnopolski - w tym zakresie odpowiedź powinna być spójna z odpowiedzią na pytanie 2.1. W przypadku wybrania odpowiedzi "C", "D" lub "E" w "adnotacjach beneficjenta" należy dodać stosowne uzasadnienie.
&gt; Odpowiedź "B" należy wybrać w przypadku zadań, w których w okresie realizacji zadania i w okresie trwałości projektu, wynoszącym 3 lata od dnia zakończenia zadania, planuje się jedynie udostępnienie wizerunku zakupionego obiektu/kolekcji.
</t>
  </si>
  <si>
    <t>Renomę wnioskodawcy należy rozumieć jako czynnik określający rozpoznawalność/popularność instytucji (w sensie uniwersalnym, a nie wśród wąskiego grona wyspecjalizowanych odbiorców). Co do zasady przyjmuje się, że muzea samorządowe nie mają renomy ogólnopolskiej, lecz lokalną lub regionalną - w zależności od skali oddziaływania. W przypadku wybrania odpowiedzi "D" lub "E" w "adnotacjach beneficjenta" należy dodać stosowne uzasadnienie.</t>
  </si>
  <si>
    <r>
      <t>ADNOTACJE BENEFICJENTA</t>
    </r>
    <r>
      <rPr>
        <b/>
        <sz val="9"/>
        <color theme="1"/>
        <rFont val="Calibri"/>
        <family val="2"/>
        <charset val="238"/>
        <scheme val="minor"/>
      </rPr>
      <t xml:space="preserve"> </t>
    </r>
  </si>
  <si>
    <t>Podpis dyrektora muzeum:</t>
  </si>
  <si>
    <t>L.P</t>
  </si>
  <si>
    <t>uzasadnienie odpowiedzi</t>
  </si>
  <si>
    <t>1.3</t>
  </si>
  <si>
    <t>2.1</t>
  </si>
  <si>
    <t xml:space="preserve">...
</t>
  </si>
  <si>
    <r>
      <t>W "adnotacjach beneficjenta" należy zamieścić uzasadnienie dokonanego wyboru odpowiedzi wraz z kalkulacją procentowego stosunku przychodów do sumy kosztów eksploatacji zadania i kosztów realizacji zadania, przygotowaną na podstawie danych finansowych uzyskanych z działu finansowego muzeum, tj.:
... zł [przychody]: (... zł [koszt eksploatacji] + ... zł [koszt zadania])</t>
    </r>
    <r>
      <rPr>
        <sz val="12"/>
        <color rgb="FFFF0000"/>
        <rFont val="Calibri"/>
        <family val="2"/>
        <charset val="238"/>
        <scheme val="minor"/>
      </rPr>
      <t xml:space="preserve"> </t>
    </r>
    <r>
      <rPr>
        <sz val="12"/>
        <rFont val="Calibri"/>
        <family val="2"/>
        <scheme val="minor"/>
      </rPr>
      <t xml:space="preserve">x </t>
    </r>
    <r>
      <rPr>
        <sz val="12"/>
        <color theme="1"/>
        <rFont val="Calibri"/>
        <family val="2"/>
        <scheme val="minor"/>
      </rPr>
      <t xml:space="preserve">100% = ... %
oraz opisaniem części składowych uwzględnionych przychodów i kosztów eksploatacji zadania. Przedstawiona kalkulacja może być oparta na danych szacunkowych.
&gt; Udzielając odpowiedzi należy wziąć pod uwagę nie tylko przychody bezpośrednie z zadania, ale również przychody pośrednie, czyli potencjalnie możliwe do uzyskania z wykorzystaniem efektów realizacji zadania (np. z tytułu odpłatnego udostępniania wystawy, na której znajdzie się zakupiony obiekt/kolekcja, odpłatnego udziału w zajęciach edukacyjnych prowadzonych z wykorzystaniem zakupionego obiektu/kolekcji, odpłatnego wypożyczania zakupionego obiektu/kolekcji, odpłatnego udostępniania wizerunku zakupionego obiektu/kolekcji), jak również prognozowane przychody bezpośrednie i pośrednie możliwe do uzyskania w okresie trwałości projektu wynoszącym 3 lata od dnia zakończenia zadania.
&gt; Jeżeli zakupiony obiekt/kolekcja będzie prezentowany na jakiejkolwiek odpłatnej wystawie, to dofinansowanie należy traktować jako wsparcie dla tej wystawy. W przypadku osobnego biletowania wystawy należy wziąć pod uwagę przychody i koszty eksploatacji dotyczące jedynie tej wystawy. W przypadku biletowania zbiorczego należy uwzględnić całkowity przychód z biletów i pełne koszty eksploatacji wystaw objętych wspólnym biletem (budynku, w którym się one znajdują). W przypadku wystaw stałych zarówno przychody, jak i koszty związane z eksploatacją zadania należy określić w skali roku. W przypadku wystaw czasowych okres ten powinien obejmować faktyczny czas ekspozycji.
&gt; W przypadku wykorzystywania zakupionego obiektu/kolekcji do prowadzenia odpłatnych (w ramach osobnego biletowania bądź w ramach zakupu biletu wstępu do muzeum) zajęć edukacyjnych, przychód z tego tytułu również należy uwzględnić w obliczeniach. </t>
    </r>
  </si>
  <si>
    <r>
      <t xml:space="preserve">Co do zasady obligatoryjnie należy wybrać odpowiedź "A". Odpowiedź "B" można zaznaczyć jedynie w sytuacji, gdy kupowany obiekt/kolekcja (w tym jego wizerunek) nie będzie w żaden sposób wykorzystywany w działalności wystawienniczej, edukacyjnej i popularyzatorskiej muzeum w okresie realizacji zadania oraz w okresie trwałości projektu wynoszącym 3 lata od dnia zakończenia zadania. W przypadku wybrania odpowiedzi "B" należy zamieścić stosowne </t>
    </r>
    <r>
      <rPr>
        <b/>
        <sz val="12"/>
        <color theme="1"/>
        <rFont val="Calibri"/>
        <family val="2"/>
      </rPr>
      <t xml:space="preserve">uzasadnienie </t>
    </r>
    <r>
      <rPr>
        <b/>
        <sz val="12"/>
        <rFont val="Calibri"/>
        <family val="2"/>
      </rPr>
      <t>w drugim arkuszu niniejszego dokumentu pn.:</t>
    </r>
    <r>
      <rPr>
        <b/>
        <sz val="12"/>
        <color rgb="FFFF0000"/>
        <rFont val="Calibri"/>
        <family val="2"/>
        <charset val="238"/>
      </rPr>
      <t xml:space="preserve"> </t>
    </r>
    <r>
      <rPr>
        <b/>
        <sz val="12"/>
        <color theme="1"/>
        <rFont val="Calibri"/>
        <family val="2"/>
      </rPr>
      <t>"adnotacje beneficjenta"</t>
    </r>
    <r>
      <rPr>
        <sz val="12"/>
        <color theme="1"/>
        <rFont val="Calibri"/>
        <family val="2"/>
      </rPr>
      <t>.</t>
    </r>
  </si>
  <si>
    <r>
      <t xml:space="preserve">&gt; Należy rozważyć czy istnieją jakiekolwiek przesłanki, aby przypuszczać, że zadanie będzie miało zasięg ponadlokalny (odpowiedź "A"). W przypadku podjęcia decyzji pozytywnej i wyboru odpowiedzi "B", "D" lub "E", należy zamieścić stosowne </t>
    </r>
    <r>
      <rPr>
        <b/>
        <sz val="12"/>
        <rFont val="Calibri"/>
        <family val="2"/>
        <scheme val="minor"/>
      </rPr>
      <t>uzasadnienie w arkuszu "adnotacje beneficjenta"</t>
    </r>
    <r>
      <rPr>
        <sz val="12"/>
        <rFont val="Calibri"/>
        <family val="2"/>
        <scheme val="minor"/>
      </rPr>
      <t xml:space="preserve">.
&gt; W przypadku wybrania odpowiedzi "C" należy zamieścić stosowne </t>
    </r>
    <r>
      <rPr>
        <b/>
        <sz val="12"/>
        <rFont val="Calibri"/>
        <family val="2"/>
        <scheme val="minor"/>
      </rPr>
      <t>uzasadnienie w arkuszu "adnotacje beneficjenta"</t>
    </r>
    <r>
      <rPr>
        <sz val="12"/>
        <rFont val="Calibri"/>
        <family val="2"/>
        <scheme val="minor"/>
      </rPr>
      <t>.</t>
    </r>
  </si>
  <si>
    <r>
      <t xml:space="preserve">Należy wziąć pod uwagę frekwencję na wystawie, na której znajdzie się zakupiony obiekt/kolekcja oraz liczbę uczestników zajęć edukacyjnych realizowanych z wykorzystaniem zakupionego obiektu/kolekcji. W przypadku zadań, w których planuje się jedynie udostępnienie wizerunku zakupionego obiektu/kolekcji należy wziąć pod uwagę liczbę osób, które będą z niego korzystały za pośrednictwem strony internetowej. </t>
    </r>
    <r>
      <rPr>
        <b/>
        <sz val="12"/>
        <color theme="1"/>
        <rFont val="Calibri"/>
        <family val="2"/>
        <scheme val="minor"/>
      </rPr>
      <t>Uzasadnienie wybranej odpowiedzi, należy zamieścić w arkuszu "adnotacje beneficjenta".</t>
    </r>
    <r>
      <rPr>
        <sz val="12"/>
        <color theme="1"/>
        <rFont val="Calibri"/>
        <family val="2"/>
        <scheme val="minor"/>
      </rPr>
      <t xml:space="preserve">
Jeżeli elementem składowym zadania jest zarówno udostępnienie fizyczne zakupionego obiektu/kolekcji, jak i udostępnienie wizerunku odpowiedzi należy udzielić biorąc pod uwagę jedynie aspekt udostępnienia fizycznego.</t>
    </r>
  </si>
  <si>
    <r>
      <t xml:space="preserve">Z uwagi na fakt, że co do zasady do zapoznania się z obiektem/kolekcją nie jest potrzebna znajomość języka polskiego należy zaznaczyć odpowiedź "A". W przypadku wskazania innej odpowiedzi, należy zamieścić </t>
    </r>
    <r>
      <rPr>
        <b/>
        <sz val="12"/>
        <color theme="1"/>
        <rFont val="Calibri"/>
        <family val="2"/>
        <scheme val="minor"/>
      </rPr>
      <t>uzasadnienie w arkuszu "adnotacje beneficjenta"</t>
    </r>
    <r>
      <rPr>
        <sz val="12"/>
        <color theme="1"/>
        <rFont val="Calibri"/>
        <family val="2"/>
        <scheme val="minor"/>
      </rPr>
      <t>.</t>
    </r>
  </si>
  <si>
    <r>
      <t>&gt; Odpowiedź "A", "B" lub "C" możliwa jest wyłącznie w przypadku miejscowości położonych w jednym z pięciu województw niegraniczących z innymi państwami.
&gt; Odpowiedź "E" należy wybrać w przypadku zadań, w których w okresie realizacji zadania i w okresie trwałości projektu, wynoszącym 3 lata od dnia zakończenia zadania, planuje się jedynie udostępnienie wizerunku zakupionego obiektu/kolekcji.
&gt; Odpowiedź "F" można zaznaczyć jedynie w sytuacji, gdy kupowany obiekt/kolekcja (w tym jego wizerunek) nie będzie w żaden sposób wykorzystywany w działalności wystawienniczej, edukacyjnej i popularyzatorskiej muzeum w okresie realizacji zadania i w okresie trwałości projektu wynoszącym 3 lata od dnia zakończenia zadania. W przypadku wybrania odpowiedzi "F", należy zamieścić stosowne</t>
    </r>
    <r>
      <rPr>
        <b/>
        <sz val="12"/>
        <color theme="1"/>
        <rFont val="Calibri"/>
        <family val="2"/>
        <scheme val="minor"/>
      </rPr>
      <t xml:space="preserve"> uzasadnienie w arkuszu "adnotacje beneficjenta"</t>
    </r>
    <r>
      <rPr>
        <sz val="12"/>
        <color theme="1"/>
        <rFont val="Calibri"/>
        <family val="2"/>
        <scheme val="minor"/>
      </rPr>
      <t>. 
Jeżeli elementem składowym zadania jest zarówno udostępnienie fizyczne zakupionego obiektu/kolekcji, jak i udostępnienie wizerunku odpowiedzi należy udzielić biorąc pod uwagę jedynie aspekt udostępnienia fizycznego.</t>
    </r>
  </si>
  <si>
    <t>Jeżeli zakupiony obiekt/kolekcja będzie prezentowany na wystawie lub wykorzystywany do realizacji stacjonarnych zajęć edukacyjnych, należy wybrać odpowiedź "A", "B" lub "C". W przypadku zadań, w których w okresie realizacji zadania i w okresie trwałości projektu, wynoszącym 3 lata od dnia zakończenia zadania, planuje się jedynie udostępnienie wizerunku zakupionego obiektu/kolekcji należy wybrać odpowiedź "D". Jeżeli elementem składowym zadania jest zarówno udostępnienie fizyczne zakupionego obiektu/kolekcji, jak i udostępnienie wizerunku odpowiedzi należy udzielić biorąc pod uwagę jedynie aspekt udostępnienia fizycznego.</t>
  </si>
  <si>
    <r>
      <t xml:space="preserve">&gt; Wybór odpowiedź "A" możliwy jest wyłącznie w przypadku muzeów, które zlokalizowane są w miejscu, w którym w promieniu 20 km nie funkcjonuje żadna inna instytucja kultury. W przypadku wybrania odpowiedzi "A" należy zamieścić stosowne </t>
    </r>
    <r>
      <rPr>
        <b/>
        <sz val="12"/>
        <color theme="1"/>
        <rFont val="Calibri"/>
        <family val="2"/>
        <scheme val="minor"/>
      </rPr>
      <t>uzasadnienie w arkuszu "adnotacje beneficjenta"</t>
    </r>
    <r>
      <rPr>
        <sz val="12"/>
        <color theme="1"/>
        <rFont val="Calibri"/>
        <family val="2"/>
        <scheme val="minor"/>
      </rPr>
      <t>.
&gt; Odpowiedź "B" należy wybrać w przypadku zadań, w których w okresie realizacji zadania i w okresie trwałości projektu, wynoszącym 3 lata od dnia zakończenia zadania, planuje się jedynie udostępnienie wizerunku zakupionego obiektu/kolekcji.
&gt; Odpowiedź "C" należy wybrać w przypadku, gdy w promieniu 20 km funkcjonuje instytucja o podobnym profilu działalności kulturalnej (np. inne muzeum). 
&gt; Odpowiedź "D" należy wybrać w przypadku, gdy w promieniu 20 km funkcjonuje instytucja o innym profilu działalności kulturalnej.</t>
    </r>
  </si>
  <si>
    <r>
      <t xml:space="preserve">Ponieważ umowa na dofinansowanie obliguje beneficjenta do zamieszczenia informacji o projekcie na stronie internetowej nie ma możliwości zaznaczenia odpowiedzi "A" i "B". Odpowiedź "C" powinny zaznaczyć te instytucje, które posiadają stronę internetową wyłącznie w języku polskim. Odpowiedź "C" należy zaznaczyć także w przypadku, gdy obcojęzyczna wersja strony zawiera tylko podstawowe dane o instytucji, a informacje o zadaniu i jego efektach będą wyłącznie w języku polskim. </t>
    </r>
    <r>
      <rPr>
        <b/>
        <sz val="12"/>
        <color theme="1"/>
        <rFont val="Calibri"/>
        <family val="2"/>
        <scheme val="minor"/>
      </rPr>
      <t>Uzasadnienie wybranej odpowiedzi należy zamieścić w arkuszu "adnotacje beneficjenta".</t>
    </r>
  </si>
  <si>
    <r>
      <t xml:space="preserve">Unikatowość należy rozumieć w kontekście zakłócenia konkurencji i wpływu na wymianę handlową, dlatego też czynnik ten określa skalę atrakcyjności zadania w znaczeniu komercyjnym. Jako unikatowe należy traktować zatem wyłącznie zadanie prezentujące treści uniwersalne i komercyjnie atrakcyjne na poziomie ogólnopolskim lub międzynarodowym, które w znaczący sposób wpłynie na wzrost frekwencji czy przychodów uzyskiwanych przez instytucję. W przypadku wybrania odpowiedzi "B" lub "C" </t>
    </r>
    <r>
      <rPr>
        <b/>
        <sz val="12"/>
        <color theme="1"/>
        <rFont val="Calibri"/>
        <family val="2"/>
        <scheme val="minor"/>
      </rPr>
      <t>w arkuszu "adnotacje beneficjenta" należy dodać stosowne uzasadnienie</t>
    </r>
    <r>
      <rPr>
        <sz val="12"/>
        <color theme="1"/>
        <rFont val="Calibri"/>
        <family val="2"/>
        <scheme val="minor"/>
      </rPr>
      <t>.</t>
    </r>
  </si>
  <si>
    <r>
      <t xml:space="preserve">SZCZEGÓŁOWA INFORMACJA DOTYCZĄCA POMOCY PUBLICZNEJ
</t>
    </r>
    <r>
      <rPr>
        <b/>
        <sz val="18"/>
        <color theme="1"/>
        <rFont val="Calibri"/>
        <family val="2"/>
        <scheme val="minor"/>
      </rPr>
      <t>Rozbudowa zbiorów muzealnych 2024</t>
    </r>
  </si>
  <si>
    <t xml:space="preserve">odpowiedź muzeum  </t>
  </si>
  <si>
    <t>brak przychodów/przychody będą stanowić nie więcej niż 5% kosztów realizacji i eksploatacji zadania</t>
  </si>
  <si>
    <t>przychody będą stanowić 5,01-20% kosztów realizacji i eksploatacji zadania</t>
  </si>
  <si>
    <t>przychody będą przekraczać 20% kosztów realizacji i eksploatacji zadania</t>
  </si>
  <si>
    <t>Czy  zadanie  ma  charakter czysto  społeczny,  edukacyjny  lub  kulturalny,  a  jego efekty będą otwarte dla ogółu społeczeństwa bezpłatnie w trakcie jego  realizacji oraz po jego zakończeniu?</t>
  </si>
  <si>
    <t>Odbiorcy zadania/efektów realizacji zadania.</t>
  </si>
  <si>
    <t>z zadania/efektów realizacji zadania będą korzystać wyłącznie lokalni odbiorcy w  promieniu  75  km,  ewentualny  udział  odbiorców  zagranicznych  nie  przekroczy 5% odbiorców zadania</t>
  </si>
  <si>
    <t>z zadania/efektów realizacji zadania będą  korzystali  mieszkańcy  danego  województwa, ewentualny udział odbiorców zagranicznych nie przekroczy  20% odbiorców zadania</t>
  </si>
  <si>
    <t>zadanie/efekty realizacji zadania ma charakter badawczy/specjalistyczny z ograniczonym gronem odbiorców</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</si>
  <si>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</si>
  <si>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</si>
  <si>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Przewidywana liczba odbiorców zadania/efektów realizacji zadania  w skali roku.</t>
  </si>
  <si>
    <t>nie więcej niż 5 000</t>
  </si>
  <si>
    <t>powyżej 5 000</t>
  </si>
  <si>
    <t>Język, w którym prezentowane jest zadanie/efekty realizacji zadania.</t>
  </si>
  <si>
    <t>nie dotyczy - brak barier językowych w zakresie korzystania zadania/efektów realizacji zadania</t>
  </si>
  <si>
    <t>zadanie/efekty realizacji zadania są tłumaczone co najmniej na jeden język obcy</t>
  </si>
  <si>
    <t>zadanie/efekty realizacji zadania są prezentowane/publikowane wyłącznie w języku polskim</t>
  </si>
  <si>
    <t>Lokalizacja zadania.</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</si>
  <si>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</si>
  <si>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</si>
  <si>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</si>
  <si>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</si>
  <si>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</si>
  <si>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zadanie/efekty realizacji zadania służą stworzeniu/rozbudowie potencjału wnioskodawcy - koncepcja zadania nie uwzględnia czasu i sposobu udostępniania efektów realizacji zadania</t>
  </si>
  <si>
    <t>Dostępność komunikacyjna zadania i/lub efektów realizacji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</si>
  <si>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</si>
  <si>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</si>
  <si>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</si>
  <si>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</si>
  <si>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Oferta kulturalna w miejscu realizacji zadania/dostępu do efektów realizacji zadania .</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</si>
  <si>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</si>
  <si>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nie dotyczy – zadanie badawcze/specjalistyczne dostępne za pośrednictwem środków komunikacji elektronicznej</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</si>
  <si>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</si>
  <si>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</si>
  <si>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Promocja zadania/efektów realizacji zadania.</t>
  </si>
  <si>
    <t>nie dotyczy - zakres i koncepcja zadania nie obejmuje  promocji zadania i/lub efektów jego realizacji</t>
  </si>
  <si>
    <t>zadanie/efekty realizacji zadania  promowane  będą  wyłącznie w promieniu 75 km od miejsca wydarzenia</t>
  </si>
  <si>
    <t>zadanie i/lub efekty realizacji zadania promowane  będą  wyłącznie  na  terytorium  RP,  wyłącznie  w  języku polskim</t>
  </si>
  <si>
    <t>zadanie/efekty realizacji zadania promowane  będą wyłącznie w państwach spoza UE</t>
  </si>
  <si>
    <t>zadanie/efekty realizacji zadania promowane będą poza granicami RP i/lub w językach obcych, w tym poprzez środki komunikacji elektronicznej</t>
  </si>
  <si>
    <t>Unikatowość zadania/efektów realizacji zadania.</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</si>
  <si>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</si>
  <si>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</si>
  <si>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</si>
  <si>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Renoma zadania/efektów realizacji zadania.</t>
  </si>
  <si>
    <t>zadanie/efekty realizacji zadania o renomie lokalnej</t>
  </si>
  <si>
    <t>nie dotyczy -   zakres zadania nie pozwala określić renomy zadania/efektów realizacji zadania (np. nowe wydarzenie kulturalne/nowa inwestycja/zadanie badawcze/ specjalistyczne)</t>
  </si>
  <si>
    <t>zadanie/efekty realizacji zadania o renomie regionalnej (wojewódzkiej)</t>
  </si>
  <si>
    <t>zadanie/efekty realizacji zadania o renomie ogólnopolskiej</t>
  </si>
  <si>
    <t>zadanie/efekty realizacji zadania o renomie międzynarodowej</t>
  </si>
  <si>
    <t>Renoma wnioskodawcy.</t>
  </si>
  <si>
    <t>wnioskodawca bez dorobku w zakresie działalności kulturalnej</t>
  </si>
  <si>
    <t>wnioskodawca o renomie lokalnej</t>
  </si>
  <si>
    <t>wnioskodawca o renomie regionalnej (wojewódzkiej)</t>
  </si>
  <si>
    <t>wnioskodawca o renomie ogólnopolskiej</t>
  </si>
  <si>
    <t>wnioskodawca o renomie międzynarodowej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</si>
</sst>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9"/>
      <color theme="1"/>
      <name val="Calibri"/>
      <family val="2"/>
      <charset val="238"/>
      <scheme val="minor"/>
    </font>
    <font>
      <b/>
      <sz val="11"/>
      <name val="Calibri"/>
      <family val="2"/>
      <charset val="238"/>
      <scheme val="minor"/>
    </font>
    <font>
      <sz val="11"/>
      <name val="Calibri"/>
      <family val="2"/>
      <charset val="238"/>
      <scheme val="minor"/>
    </font>
    <font>
      <sz val="10"/>
      <color theme="1"/>
      <name val="Calibri"/>
      <family val="2"/>
      <charset val="238"/>
      <scheme val="minor"/>
    </font>
    <font>
      <sz val="8"/>
      <color theme="1"/>
      <name val="Calibri"/>
      <family val="2"/>
      <charset val="238"/>
      <scheme val="minor"/>
    </font>
    <font>
      <b/>
      <u/>
      <sz val="14"/>
      <color theme="1"/>
      <name val="Calibri"/>
      <family val="2"/>
      <charset val="238"/>
      <scheme val="minor"/>
    </font>
    <font>
      <sz val="14"/>
      <color theme="1"/>
      <name val="Calibri"/>
      <family val="2"/>
      <charset val="238"/>
      <scheme val="minor"/>
    </font>
    <font>
      <u/>
      <sz val="10"/>
      <color theme="1"/>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b/>
      <sz val="10"/>
      <color indexed="8"/>
      <name val="Calibri"/>
      <family val="2"/>
      <charset val="238"/>
    </font>
    <font>
      <b/>
      <sz val="10"/>
      <color theme="1"/>
      <name val="Calibri"/>
      <family val="2"/>
      <charset val="238"/>
      <scheme val="minor"/>
    </font>
    <font>
      <b/>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i/>
      <sz val="11"/>
      <color theme="1"/>
      <name val="Calibri"/>
      <family val="2"/>
      <charset val="238"/>
      <scheme val="minor"/>
    </font>
    <font>
      <b/>
      <u/>
      <sz val="12"/>
      <color rgb="FF7030A0"/>
      <name val="Calibri"/>
      <family val="2"/>
      <charset val="238"/>
      <scheme val="minor"/>
    </font>
    <font>
      <b/>
      <u/>
      <sz val="14"/>
      <color rgb="FF7030A0"/>
      <name val="Calibri"/>
      <family val="2"/>
      <charset val="238"/>
      <scheme val="minor"/>
    </font>
    <font>
      <sz val="12"/>
      <color theme="1"/>
      <name val="Calibri"/>
      <family val="2"/>
      <scheme val="minor"/>
    </font>
    <font>
      <sz val="12"/>
      <color theme="1"/>
      <name val="Calibri"/>
      <family val="2"/>
    </font>
    <font>
      <b/>
      <sz val="12"/>
      <color theme="1"/>
      <name val="Calibri"/>
      <family val="2"/>
      <scheme val="minor"/>
    </font>
    <font>
      <b/>
      <sz val="14"/>
      <color theme="1"/>
      <name val="Calibri"/>
      <family val="2"/>
      <scheme val="minor"/>
    </font>
    <font>
      <b/>
      <sz val="12"/>
      <color theme="1"/>
      <name val="Calibri"/>
      <family val="2"/>
    </font>
    <font>
      <b/>
      <sz val="9"/>
      <color theme="1"/>
      <name val="Calibri"/>
      <family val="2"/>
      <charset val="238"/>
      <scheme val="minor"/>
    </font>
    <font>
      <b/>
      <sz val="9"/>
      <name val="Calibri"/>
      <family val="2"/>
      <charset val="238"/>
      <scheme val="minor"/>
    </font>
    <font>
      <b/>
      <sz val="12"/>
      <color rgb="FFFF0000"/>
      <name val="Calibri"/>
      <family val="2"/>
      <charset val="238"/>
    </font>
    <font>
      <sz val="12"/>
      <color rgb="FFFF0000"/>
      <name val="Calibri"/>
      <family val="2"/>
      <charset val="238"/>
      <scheme val="minor"/>
    </font>
    <font>
      <sz val="12"/>
      <name val="Calibri"/>
      <family val="2"/>
      <scheme val="minor"/>
    </font>
    <font>
      <b/>
      <sz val="12"/>
      <name val="Calibri"/>
      <family val="2"/>
    </font>
    <font>
      <b/>
      <sz val="12"/>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144">
    <xf numFmtId="0" fontId="0" fillId="0" borderId="0" xfId="0"/>
    <xf numFmtId="0" fontId="7" fillId="2" borderId="8" xfId="0" applyFont="1" applyFill="1" applyBorder="1" applyAlignment="1">
      <alignment wrapText="1"/>
    </xf>
    <xf numFmtId="0" fontId="7" fillId="2" borderId="8" xfId="0" applyFont="1" applyFill="1" applyBorder="1" applyAlignment="1">
      <alignment horizontal="left" vertical="top" wrapText="1"/>
    </xf>
    <xf numFmtId="0" fontId="12" fillId="2" borderId="8" xfId="0" applyFont="1" applyFill="1" applyBorder="1" applyAlignment="1">
      <alignment wrapText="1"/>
    </xf>
    <xf numFmtId="0" fontId="17" fillId="5" borderId="8" xfId="0" applyFont="1" applyFill="1" applyBorder="1" applyAlignment="1">
      <alignment vertical="center" wrapText="1"/>
    </xf>
    <xf numFmtId="0" fontId="17" fillId="5" borderId="8" xfId="0" applyFont="1" applyFill="1" applyBorder="1" applyAlignment="1">
      <alignment horizontal="left" vertical="center" wrapText="1"/>
    </xf>
    <xf numFmtId="0" fontId="1" fillId="5" borderId="20" xfId="0" applyFont="1" applyFill="1" applyBorder="1" applyAlignment="1">
      <alignment horizontal="center" vertical="top" wrapText="1"/>
    </xf>
    <xf numFmtId="0" fontId="20" fillId="5" borderId="22" xfId="0" applyFont="1" applyFill="1" applyBorder="1" applyAlignment="1">
      <alignment horizontal="left" vertical="top" wrapText="1"/>
    </xf>
    <xf numFmtId="0" fontId="1"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13" fillId="4"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4" borderId="13" xfId="0" applyFont="1" applyFill="1" applyBorder="1" applyAlignment="1" applyProtection="1">
      <alignment horizontal="center" vertical="center" wrapText="1"/>
      <protection locked="0"/>
    </xf>
    <xf numFmtId="0" fontId="1" fillId="5" borderId="24" xfId="0" applyFont="1" applyFill="1" applyBorder="1" applyAlignment="1">
      <alignment horizontal="center" vertical="top" wrapText="1"/>
    </xf>
    <xf numFmtId="0" fontId="20" fillId="5" borderId="17" xfId="0" applyFont="1" applyFill="1" applyBorder="1" applyAlignment="1">
      <alignment horizontal="left" vertical="top" wrapText="1"/>
    </xf>
    <xf numFmtId="0" fontId="1" fillId="2" borderId="25" xfId="0" applyFont="1" applyFill="1" applyBorder="1" applyAlignment="1">
      <alignment horizontal="center" vertical="center" wrapText="1"/>
    </xf>
    <xf numFmtId="0" fontId="7" fillId="2" borderId="7" xfId="0" applyFont="1" applyFill="1" applyBorder="1" applyAlignment="1">
      <alignment horizontal="left" vertical="top" wrapText="1"/>
    </xf>
    <xf numFmtId="0" fontId="4" fillId="2" borderId="8" xfId="0" applyFont="1" applyFill="1" applyBorder="1" applyAlignment="1">
      <alignment wrapText="1"/>
    </xf>
    <xf numFmtId="0" fontId="0" fillId="0" borderId="0" xfId="0" applyAlignment="1">
      <alignment horizontal="center"/>
    </xf>
    <xf numFmtId="0" fontId="0" fillId="0" borderId="0" xfId="0" applyAlignment="1">
      <alignment vertical="center"/>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26" fillId="0" borderId="0" xfId="0" applyFont="1"/>
    <xf numFmtId="0" fontId="0" fillId="0" borderId="0" xfId="0" applyAlignment="1">
      <alignment vertical="center" wrapText="1"/>
    </xf>
    <xf numFmtId="0" fontId="0" fillId="0" borderId="0" xfId="0" applyAlignment="1">
      <alignment wrapText="1"/>
    </xf>
    <xf numFmtId="0" fontId="29" fillId="2" borderId="8" xfId="0" applyFont="1" applyFill="1" applyBorder="1" applyAlignment="1">
      <alignment vertical="center" wrapText="1"/>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8" xfId="0" applyFont="1" applyFill="1" applyBorder="1" applyAlignment="1" applyProtection="1">
      <alignment vertical="center" wrapText="1"/>
      <protection locked="0"/>
    </xf>
    <xf numFmtId="49" fontId="29" fillId="2" borderId="8" xfId="0" applyNumberFormat="1" applyFont="1" applyFill="1" applyBorder="1" applyAlignment="1">
      <alignment vertical="center" wrapText="1"/>
    </xf>
    <xf numFmtId="0" fontId="1" fillId="5" borderId="8" xfId="0" applyFont="1" applyFill="1" applyBorder="1" applyAlignment="1">
      <alignment horizontal="center" vertical="top" wrapText="1"/>
    </xf>
    <xf numFmtId="0" fontId="20" fillId="5"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3" fillId="3" borderId="7"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0" fontId="13" fillId="6" borderId="8" xfId="0" applyFont="1" applyFill="1" applyBorder="1" applyAlignment="1" applyProtection="1">
      <alignment horizontal="center" vertical="center" wrapText="1"/>
      <protection locked="0"/>
    </xf>
    <xf numFmtId="0" fontId="13" fillId="6" borderId="8" xfId="0" applyFont="1" applyFill="1" applyBorder="1" applyAlignment="1">
      <alignment horizontal="center" vertical="center" wrapText="1"/>
    </xf>
    <xf numFmtId="0" fontId="23" fillId="7" borderId="35" xfId="0" applyFont="1" applyFill="1" applyBorder="1" applyAlignment="1">
      <alignment horizontal="left" vertical="center" wrapText="1"/>
    </xf>
    <xf numFmtId="0" fontId="23" fillId="7" borderId="36"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8" fillId="5" borderId="21" xfId="0" applyFont="1" applyFill="1" applyBorder="1" applyAlignment="1">
      <alignment horizontal="center" vertical="top" wrapText="1"/>
    </xf>
    <xf numFmtId="0" fontId="8" fillId="5" borderId="10" xfId="0" applyFont="1" applyFill="1" applyBorder="1" applyAlignment="1">
      <alignment horizontal="center" vertical="top" wrapText="1"/>
    </xf>
    <xf numFmtId="0" fontId="14" fillId="4" borderId="12" xfId="0" applyFont="1" applyFill="1" applyBorder="1" applyAlignment="1">
      <alignment horizontal="left" wrapText="1"/>
    </xf>
    <xf numFmtId="0" fontId="14" fillId="4" borderId="13" xfId="0" applyFont="1" applyFill="1" applyBorder="1" applyAlignment="1">
      <alignment horizontal="left" wrapText="1"/>
    </xf>
    <xf numFmtId="0" fontId="2" fillId="3" borderId="3"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32" fillId="7" borderId="35" xfId="0" applyFont="1" applyFill="1" applyBorder="1" applyAlignment="1">
      <alignment horizontal="left" vertical="center" wrapText="1"/>
    </xf>
    <xf numFmtId="0" fontId="32" fillId="7" borderId="36" xfId="0" applyFont="1" applyFill="1" applyBorder="1" applyAlignment="1">
      <alignment horizontal="left" vertical="center" wrapText="1"/>
    </xf>
    <xf numFmtId="0" fontId="32" fillId="7" borderId="37"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8" xfId="0" applyFont="1" applyFill="1" applyBorder="1" applyAlignment="1">
      <alignment horizontal="left" vertical="center" wrapText="1"/>
    </xf>
    <xf numFmtId="0" fontId="0" fillId="0" borderId="0" xfId="0" applyAlignment="1">
      <alignment horizontal="center"/>
    </xf>
    <xf numFmtId="0" fontId="15" fillId="3" borderId="2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21" fillId="5" borderId="19" xfId="1" applyFont="1" applyFill="1" applyBorder="1" applyAlignment="1">
      <alignment horizontal="right" vertical="center" wrapText="1"/>
    </xf>
    <xf numFmtId="0" fontId="21" fillId="5" borderId="18" xfId="1" applyFont="1" applyFill="1" applyBorder="1" applyAlignment="1">
      <alignment horizontal="right" vertical="center" wrapText="1"/>
    </xf>
    <xf numFmtId="0" fontId="15" fillId="3" borderId="18"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24" fillId="7" borderId="35" xfId="0" applyFont="1" applyFill="1" applyBorder="1" applyAlignment="1">
      <alignment horizontal="left" vertical="center" wrapText="1"/>
    </xf>
    <xf numFmtId="0" fontId="23" fillId="7" borderId="36" xfId="0" applyFont="1" applyFill="1" applyBorder="1" applyAlignment="1">
      <alignment horizontal="left" vertical="center"/>
    </xf>
    <xf numFmtId="0" fontId="23" fillId="7" borderId="37" xfId="0" applyFont="1" applyFill="1" applyBorder="1" applyAlignment="1">
      <alignment horizontal="left" vertical="center"/>
    </xf>
    <xf numFmtId="0" fontId="23" fillId="7" borderId="35" xfId="0" applyFont="1" applyFill="1" applyBorder="1" applyAlignment="1">
      <alignment horizontal="left" vertical="center"/>
    </xf>
    <xf numFmtId="0" fontId="5" fillId="4" borderId="9"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2" fontId="13" fillId="4" borderId="13" xfId="0" applyNumberFormat="1" applyFont="1" applyFill="1" applyBorder="1" applyAlignment="1" applyProtection="1">
      <alignment horizontal="center" vertical="center" wrapText="1"/>
      <protection locked="0"/>
    </xf>
    <xf numFmtId="2" fontId="13" fillId="4" borderId="14" xfId="0" applyNumberFormat="1" applyFont="1" applyFill="1" applyBorder="1" applyAlignment="1" applyProtection="1">
      <alignment horizontal="center" vertical="center" wrapText="1"/>
      <protection locked="0"/>
    </xf>
    <xf numFmtId="1" fontId="5" fillId="4" borderId="8" xfId="0" applyNumberFormat="1" applyFont="1" applyFill="1" applyBorder="1" applyAlignment="1">
      <alignment horizontal="center" vertical="center" wrapText="1"/>
    </xf>
    <xf numFmtId="1" fontId="5" fillId="4" borderId="10" xfId="0" applyNumberFormat="1" applyFont="1" applyFill="1" applyBorder="1" applyAlignment="1">
      <alignment horizontal="center" vertical="center" wrapText="1"/>
    </xf>
    <xf numFmtId="0" fontId="26" fillId="2" borderId="20" xfId="1" quotePrefix="1" applyFont="1" applyFill="1" applyBorder="1" applyAlignment="1">
      <alignment horizontal="left"/>
    </xf>
    <xf numFmtId="0" fontId="22" fillId="2" borderId="22" xfId="1" applyFont="1" applyFill="1" applyBorder="1" applyAlignment="1">
      <alignment horizontal="left"/>
    </xf>
    <xf numFmtId="0" fontId="22" fillId="2" borderId="21" xfId="1" applyFont="1" applyFill="1" applyBorder="1" applyAlignment="1">
      <alignment horizontal="left"/>
    </xf>
    <xf numFmtId="0" fontId="9" fillId="5" borderId="3" xfId="0" applyFont="1" applyFill="1" applyBorder="1" applyAlignment="1">
      <alignment horizontal="left" vertical="center" wrapText="1"/>
    </xf>
    <xf numFmtId="0" fontId="0" fillId="6" borderId="1" xfId="0" applyFill="1" applyBorder="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8" fillId="5" borderId="32"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5" fillId="7" borderId="35" xfId="0" applyFont="1" applyFill="1" applyBorder="1" applyAlignment="1">
      <alignment horizontal="left" vertical="center" wrapText="1"/>
    </xf>
    <xf numFmtId="0" fontId="25" fillId="7" borderId="36" xfId="0" applyFont="1" applyFill="1" applyBorder="1" applyAlignment="1">
      <alignment horizontal="left" vertical="center" wrapText="1"/>
    </xf>
    <xf numFmtId="0" fontId="25" fillId="7" borderId="3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3" fillId="3" borderId="8" xfId="0"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22" fillId="3" borderId="9" xfId="1" applyFont="1" applyFill="1" applyBorder="1" applyAlignment="1">
      <alignment horizontal="left"/>
    </xf>
    <xf numFmtId="0" fontId="22" fillId="3" borderId="8" xfId="1" applyFont="1" applyFill="1" applyBorder="1" applyAlignment="1">
      <alignment horizontal="left"/>
    </xf>
    <xf numFmtId="0" fontId="22" fillId="3" borderId="10" xfId="1" applyFont="1" applyFill="1" applyBorder="1" applyAlignment="1">
      <alignment horizontal="left"/>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7" fillId="6" borderId="8" xfId="0" applyFont="1" applyFill="1" applyBorder="1" applyAlignment="1">
      <alignment horizontal="left" vertical="center" wrapText="1"/>
    </xf>
    <xf numFmtId="0" fontId="14" fillId="6" borderId="8" xfId="0" applyFont="1" applyFill="1" applyBorder="1" applyAlignment="1">
      <alignment horizontal="left" wrapText="1"/>
    </xf>
    <xf numFmtId="0" fontId="15" fillId="3"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49" fontId="3" fillId="3" borderId="8" xfId="0" applyNumberFormat="1" applyFont="1" applyFill="1" applyBorder="1" applyAlignment="1" applyProtection="1">
      <alignment horizontal="left" vertical="center" wrapText="1"/>
      <protection locked="0"/>
    </xf>
    <xf numFmtId="0" fontId="2" fillId="5" borderId="8"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8" fillId="5" borderId="8" xfId="0" applyFont="1" applyFill="1" applyBorder="1" applyAlignment="1">
      <alignment horizontal="center" vertical="top" wrapText="1"/>
    </xf>
    <xf numFmtId="0" fontId="13" fillId="5" borderId="8" xfId="0" applyFont="1" applyFill="1" applyBorder="1" applyAlignment="1">
      <alignment horizontal="left" vertical="center" wrapText="1"/>
    </xf>
    <xf numFmtId="0" fontId="13" fillId="3" borderId="8" xfId="0" applyFont="1" applyFill="1" applyBorder="1" applyAlignment="1" applyProtection="1">
      <alignment horizontal="left" vertical="center" wrapText="1"/>
      <protection locked="0"/>
    </xf>
    <xf numFmtId="0" fontId="13" fillId="6" borderId="8" xfId="0" applyFont="1" applyFill="1" applyBorder="1" applyAlignment="1">
      <alignment horizontal="left" vertical="center" wrapText="1"/>
    </xf>
    <xf numFmtId="0" fontId="13" fillId="6" borderId="8" xfId="0" applyFont="1" applyFill="1" applyBorder="1" applyAlignment="1" applyProtection="1">
      <alignment horizontal="left" vertical="center" wrapText="1"/>
      <protection locked="0"/>
    </xf>
    <xf numFmtId="0" fontId="5" fillId="6" borderId="8" xfId="0" applyFont="1" applyFill="1" applyBorder="1" applyAlignment="1">
      <alignment horizontal="left" vertical="center" wrapText="1"/>
    </xf>
    <xf numFmtId="1" fontId="5" fillId="6"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2" fontId="13" fillId="6" borderId="8" xfId="0" applyNumberFormat="1" applyFont="1" applyFill="1" applyBorder="1" applyAlignment="1" applyProtection="1">
      <alignment horizontal="center" vertical="center" wrapText="1"/>
      <protection locked="0"/>
    </xf>
    <xf numFmtId="0" fontId="2" fillId="3" borderId="8" xfId="0" applyFont="1" applyFill="1" applyBorder="1" applyAlignment="1">
      <alignment horizontal="center"/>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1"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 Id="rId1"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2"/>
  <sheetViews>
    <sheetView tabSelected="1" zoomScaleNormal="100" workbookViewId="0">
      <selection activeCell="A170" sqref="A170:D170"/>
    </sheetView>
  </sheetViews>
  <sheetFormatPr defaultRowHeight="14.5" x14ac:dyDescent="0.35"/>
  <cols>
    <col min="1" max="1" width="9.81640625" customWidth="1"/>
    <col min="2" max="2" width="86.26953125" customWidth="1"/>
    <col min="3" max="3" width="22.26953125" customWidth="1"/>
    <col min="4" max="4" width="24.1796875" customWidth="1"/>
    <col min="5" max="5" width="54.81640625" customWidth="1"/>
  </cols>
  <sheetData>
    <row r="1" spans="1:5" ht="57" customHeight="1" thickBot="1" x14ac:dyDescent="0.4">
      <c r="A1" s="101" t="s">
        <v>107</v>
      </c>
      <c r="B1" s="102"/>
      <c r="C1" s="102"/>
      <c r="D1" s="103"/>
    </row>
    <row r="2" spans="1:5" s="21" customFormat="1" ht="129.75" customHeight="1" thickBot="1" x14ac:dyDescent="0.4">
      <c r="A2" s="104" t="s">
        <v>108</v>
      </c>
      <c r="B2" s="105"/>
      <c r="C2" s="105"/>
      <c r="D2" s="106"/>
      <c r="E2" s="25"/>
    </row>
    <row r="3" spans="1:5" ht="15.5" x14ac:dyDescent="0.35">
      <c r="A3" s="109" t="s">
        <v>104</v>
      </c>
      <c r="B3" s="110"/>
      <c r="C3" s="110"/>
      <c r="D3" s="111"/>
    </row>
    <row r="4" spans="1:5" ht="15.5" x14ac:dyDescent="0.35">
      <c r="A4" s="112" t="s">
        <v>99</v>
      </c>
      <c r="B4" s="113"/>
      <c r="C4" s="113"/>
      <c r="D4" s="114"/>
    </row>
    <row r="5" spans="1:5" x14ac:dyDescent="0.35">
      <c r="A5" s="61"/>
      <c r="B5" s="61"/>
      <c r="C5" s="61"/>
      <c r="D5" s="61"/>
    </row>
    <row r="6" spans="1:5" ht="15.5" x14ac:dyDescent="0.35">
      <c r="A6" s="4" t="s">
        <v>83</v>
      </c>
      <c r="B6" s="5" t="s">
        <v>0</v>
      </c>
      <c r="C6" s="107" t="s">
        <v>1</v>
      </c>
      <c r="D6" s="107"/>
    </row>
    <row r="7" spans="1:5" ht="37.5" customHeight="1" x14ac:dyDescent="0.35">
      <c r="A7" s="23"/>
      <c r="B7" s="22"/>
      <c r="C7" s="108"/>
      <c r="D7" s="108"/>
    </row>
    <row r="8" spans="1:5" x14ac:dyDescent="0.35">
      <c r="A8" s="61"/>
      <c r="B8" s="61"/>
      <c r="C8" s="61"/>
      <c r="D8" s="61"/>
    </row>
    <row r="9" spans="1:5" ht="19" thickBot="1" x14ac:dyDescent="0.4">
      <c r="A9" s="91" t="s">
        <v>2</v>
      </c>
      <c r="B9" s="91"/>
      <c r="C9" s="91"/>
      <c r="D9" s="91"/>
    </row>
    <row r="10" spans="1:5" ht="29" x14ac:dyDescent="0.35">
      <c r="A10" s="15" t="s">
        <v>3</v>
      </c>
      <c r="B10" s="16" t="s">
        <v>81</v>
      </c>
      <c r="C10" s="47" t="s">
        <v>103</v>
      </c>
      <c r="D10" s="71" t="s">
        <v>4</v>
      </c>
    </row>
    <row r="11" spans="1:5" x14ac:dyDescent="0.35">
      <c r="A11" s="69" t="s">
        <v>5</v>
      </c>
      <c r="B11" s="70"/>
      <c r="C11" s="62"/>
      <c r="D11" s="72"/>
    </row>
    <row r="12" spans="1:5" ht="15.5" x14ac:dyDescent="0.35">
      <c r="A12" s="66"/>
      <c r="B12" s="67"/>
      <c r="C12" s="68"/>
      <c r="D12" s="73"/>
    </row>
    <row r="13" spans="1:5" x14ac:dyDescent="0.35">
      <c r="A13" s="17" t="s">
        <v>6</v>
      </c>
      <c r="B13" s="18" t="s">
        <v>87</v>
      </c>
      <c r="C13" s="53"/>
      <c r="D13" s="9">
        <v>0</v>
      </c>
    </row>
    <row r="14" spans="1:5" x14ac:dyDescent="0.35">
      <c r="A14" s="8" t="s">
        <v>7</v>
      </c>
      <c r="B14" s="2" t="s">
        <v>88</v>
      </c>
      <c r="C14" s="54"/>
      <c r="D14" s="9">
        <v>-1</v>
      </c>
    </row>
    <row r="15" spans="1:5" ht="19" thickBot="1" x14ac:dyDescent="0.4">
      <c r="A15" s="51" t="s">
        <v>105</v>
      </c>
      <c r="B15" s="52"/>
      <c r="C15" s="14"/>
      <c r="D15" s="10" t="s">
        <v>8</v>
      </c>
    </row>
    <row r="16" spans="1:5" ht="15" thickBot="1" x14ac:dyDescent="0.4">
      <c r="A16" s="61"/>
      <c r="B16" s="61"/>
      <c r="C16" s="61"/>
      <c r="D16" s="61"/>
    </row>
    <row r="17" spans="1:4" s="21" customFormat="1" ht="30.75" customHeight="1" thickBot="1" x14ac:dyDescent="0.4">
      <c r="A17" s="44" t="s">
        <v>84</v>
      </c>
      <c r="B17" s="45"/>
      <c r="C17" s="45"/>
      <c r="D17" s="46"/>
    </row>
    <row r="18" spans="1:4" ht="15" thickBot="1" x14ac:dyDescent="0.4">
      <c r="A18" s="20"/>
      <c r="B18" s="20"/>
      <c r="C18" s="20"/>
      <c r="D18" s="20"/>
    </row>
    <row r="19" spans="1:4" ht="29.5" thickBot="1" x14ac:dyDescent="0.4">
      <c r="A19" s="6" t="s">
        <v>9</v>
      </c>
      <c r="B19" s="7" t="s">
        <v>10</v>
      </c>
      <c r="C19" s="47" t="s">
        <v>103</v>
      </c>
      <c r="D19" s="71" t="s">
        <v>4</v>
      </c>
    </row>
    <row r="20" spans="1:4" x14ac:dyDescent="0.35">
      <c r="A20" s="69" t="s">
        <v>5</v>
      </c>
      <c r="B20" s="70"/>
      <c r="C20" s="62"/>
      <c r="D20" s="72"/>
    </row>
    <row r="21" spans="1:4" ht="15.5" x14ac:dyDescent="0.35">
      <c r="A21" s="66"/>
      <c r="B21" s="67"/>
      <c r="C21" s="68"/>
      <c r="D21" s="73"/>
    </row>
    <row r="22" spans="1:4" x14ac:dyDescent="0.35">
      <c r="A22" s="8" t="s">
        <v>6</v>
      </c>
      <c r="B22" s="2" t="s">
        <v>87</v>
      </c>
      <c r="C22" s="53"/>
      <c r="D22" s="9">
        <v>0</v>
      </c>
    </row>
    <row r="23" spans="1:4" x14ac:dyDescent="0.35">
      <c r="A23" s="8" t="s">
        <v>7</v>
      </c>
      <c r="B23" s="2" t="s">
        <v>88</v>
      </c>
      <c r="C23" s="54"/>
      <c r="D23" s="9">
        <v>-1</v>
      </c>
    </row>
    <row r="24" spans="1:4" ht="19" thickBot="1" x14ac:dyDescent="0.4">
      <c r="A24" s="51" t="s">
        <v>105</v>
      </c>
      <c r="B24" s="52"/>
      <c r="C24" s="14"/>
      <c r="D24" s="10" t="s">
        <v>8</v>
      </c>
    </row>
    <row r="25" spans="1:4" ht="15" thickBot="1" x14ac:dyDescent="0.4">
      <c r="A25" s="61"/>
      <c r="B25" s="61"/>
      <c r="C25" s="61"/>
      <c r="D25" s="61"/>
    </row>
    <row r="26" spans="1:4" ht="93" customHeight="1" thickBot="1" x14ac:dyDescent="0.4">
      <c r="A26" s="74" t="s">
        <v>119</v>
      </c>
      <c r="B26" s="75"/>
      <c r="C26" s="75"/>
      <c r="D26" s="76"/>
    </row>
    <row r="27" spans="1:4" ht="15" thickBot="1" x14ac:dyDescent="0.4">
      <c r="A27" s="20"/>
      <c r="B27" s="20"/>
      <c r="C27" s="20"/>
      <c r="D27" s="20"/>
    </row>
    <row r="28" spans="1:4" ht="29" x14ac:dyDescent="0.35">
      <c r="A28" s="6" t="s">
        <v>11</v>
      </c>
      <c r="B28" s="7" t="s">
        <v>89</v>
      </c>
      <c r="C28" s="47" t="s">
        <v>103</v>
      </c>
      <c r="D28" s="71" t="s">
        <v>4</v>
      </c>
    </row>
    <row r="29" spans="1:4" x14ac:dyDescent="0.35">
      <c r="A29" s="69" t="s">
        <v>5</v>
      </c>
      <c r="B29" s="70"/>
      <c r="C29" s="62"/>
      <c r="D29" s="72"/>
    </row>
    <row r="30" spans="1:4" ht="15.5" x14ac:dyDescent="0.35">
      <c r="A30" s="66"/>
      <c r="B30" s="67"/>
      <c r="C30" s="68"/>
      <c r="D30" s="73"/>
    </row>
    <row r="31" spans="1:4" ht="38.25" customHeight="1" x14ac:dyDescent="0.35">
      <c r="A31" s="8" t="s">
        <v>6</v>
      </c>
      <c r="B31" s="1" t="s">
        <v>12</v>
      </c>
      <c r="C31" s="55"/>
      <c r="D31" s="9">
        <v>-1</v>
      </c>
    </row>
    <row r="32" spans="1:4" x14ac:dyDescent="0.35">
      <c r="A32" s="8" t="s">
        <v>7</v>
      </c>
      <c r="B32" s="1" t="s">
        <v>13</v>
      </c>
      <c r="C32" s="55"/>
      <c r="D32" s="9">
        <v>0</v>
      </c>
    </row>
    <row r="33" spans="1:4" x14ac:dyDescent="0.35">
      <c r="A33" s="8" t="s">
        <v>14</v>
      </c>
      <c r="B33" s="1" t="s">
        <v>15</v>
      </c>
      <c r="C33" s="55"/>
      <c r="D33" s="9">
        <v>1</v>
      </c>
    </row>
    <row r="34" spans="1:4" ht="19" thickBot="1" x14ac:dyDescent="0.4">
      <c r="A34" s="51" t="s">
        <v>105</v>
      </c>
      <c r="B34" s="52"/>
      <c r="C34" s="14"/>
      <c r="D34" s="10" t="s">
        <v>8</v>
      </c>
    </row>
    <row r="35" spans="1:4" ht="10.5" customHeight="1" thickBot="1" x14ac:dyDescent="0.4">
      <c r="A35" s="61"/>
      <c r="B35" s="61"/>
      <c r="C35" s="61"/>
      <c r="D35" s="61"/>
    </row>
    <row r="36" spans="1:4" ht="327" customHeight="1" thickBot="1" x14ac:dyDescent="0.4">
      <c r="A36" s="44" t="s">
        <v>118</v>
      </c>
      <c r="B36" s="75"/>
      <c r="C36" s="75"/>
      <c r="D36" s="76"/>
    </row>
    <row r="37" spans="1:4" ht="15" thickBot="1" x14ac:dyDescent="0.4">
      <c r="A37" s="20"/>
      <c r="B37" s="20"/>
      <c r="C37" s="20"/>
      <c r="D37" s="20"/>
    </row>
    <row r="38" spans="1:4" ht="29" x14ac:dyDescent="0.35">
      <c r="A38" s="6" t="s">
        <v>16</v>
      </c>
      <c r="B38" s="7" t="s">
        <v>80</v>
      </c>
      <c r="C38" s="47" t="s">
        <v>103</v>
      </c>
      <c r="D38" s="71" t="s">
        <v>4</v>
      </c>
    </row>
    <row r="39" spans="1:4" x14ac:dyDescent="0.35">
      <c r="A39" s="69" t="s">
        <v>5</v>
      </c>
      <c r="B39" s="70"/>
      <c r="C39" s="62"/>
      <c r="D39" s="72"/>
    </row>
    <row r="40" spans="1:4" ht="15.5" x14ac:dyDescent="0.35">
      <c r="A40" s="66"/>
      <c r="B40" s="67"/>
      <c r="C40" s="68"/>
      <c r="D40" s="73"/>
    </row>
    <row r="41" spans="1:4" x14ac:dyDescent="0.35">
      <c r="A41" s="8" t="s">
        <v>6</v>
      </c>
      <c r="B41" s="1" t="s">
        <v>87</v>
      </c>
      <c r="C41" s="53"/>
      <c r="D41" s="9">
        <v>-1</v>
      </c>
    </row>
    <row r="42" spans="1:4" x14ac:dyDescent="0.35">
      <c r="A42" s="8" t="s">
        <v>7</v>
      </c>
      <c r="B42" s="1" t="s">
        <v>88</v>
      </c>
      <c r="C42" s="54"/>
      <c r="D42" s="9">
        <v>1</v>
      </c>
    </row>
    <row r="43" spans="1:4" ht="19" thickBot="1" x14ac:dyDescent="0.4">
      <c r="A43" s="51" t="s">
        <v>105</v>
      </c>
      <c r="B43" s="52"/>
      <c r="C43" s="14"/>
      <c r="D43" s="10" t="s">
        <v>8</v>
      </c>
    </row>
    <row r="44" spans="1:4" ht="15" thickBot="1" x14ac:dyDescent="0.4">
      <c r="A44" s="61"/>
      <c r="B44" s="61"/>
      <c r="C44" s="61"/>
      <c r="D44" s="61"/>
    </row>
    <row r="45" spans="1:4" ht="50.15" customHeight="1" thickBot="1" x14ac:dyDescent="0.4">
      <c r="A45" s="44" t="s">
        <v>85</v>
      </c>
      <c r="B45" s="45"/>
      <c r="C45" s="45"/>
      <c r="D45" s="46"/>
    </row>
    <row r="46" spans="1:4" ht="15" thickBot="1" x14ac:dyDescent="0.4">
      <c r="A46" s="20"/>
      <c r="B46" s="20"/>
      <c r="C46" s="20"/>
      <c r="D46" s="20"/>
    </row>
    <row r="47" spans="1:4" ht="29" x14ac:dyDescent="0.35">
      <c r="A47" s="6" t="s">
        <v>17</v>
      </c>
      <c r="B47" s="7" t="s">
        <v>18</v>
      </c>
      <c r="C47" s="47" t="s">
        <v>103</v>
      </c>
      <c r="D47" s="71" t="s">
        <v>4</v>
      </c>
    </row>
    <row r="48" spans="1:4" x14ac:dyDescent="0.35">
      <c r="A48" s="69" t="s">
        <v>5</v>
      </c>
      <c r="B48" s="70"/>
      <c r="C48" s="62"/>
      <c r="D48" s="72"/>
    </row>
    <row r="49" spans="1:4" ht="15.5" x14ac:dyDescent="0.35">
      <c r="A49" s="66"/>
      <c r="B49" s="67"/>
      <c r="C49" s="68"/>
      <c r="D49" s="73"/>
    </row>
    <row r="50" spans="1:4" x14ac:dyDescent="0.35">
      <c r="A50" s="8" t="s">
        <v>6</v>
      </c>
      <c r="B50" s="1" t="s">
        <v>87</v>
      </c>
      <c r="C50" s="53"/>
      <c r="D50" s="9">
        <v>-1</v>
      </c>
    </row>
    <row r="51" spans="1:4" x14ac:dyDescent="0.35">
      <c r="A51" s="8" t="s">
        <v>7</v>
      </c>
      <c r="B51" s="1" t="s">
        <v>88</v>
      </c>
      <c r="C51" s="54"/>
      <c r="D51" s="9">
        <v>1</v>
      </c>
    </row>
    <row r="52" spans="1:4" ht="19" thickBot="1" x14ac:dyDescent="0.4">
      <c r="A52" s="51" t="s">
        <v>105</v>
      </c>
      <c r="B52" s="52"/>
      <c r="C52" s="14"/>
      <c r="D52" s="10" t="s">
        <v>8</v>
      </c>
    </row>
    <row r="53" spans="1:4" ht="15" thickBot="1" x14ac:dyDescent="0.4">
      <c r="A53" s="61"/>
      <c r="B53" s="61"/>
      <c r="C53" s="61"/>
      <c r="D53" s="61"/>
    </row>
    <row r="54" spans="1:4" ht="25" customHeight="1" thickBot="1" x14ac:dyDescent="0.4">
      <c r="A54" s="77" t="s">
        <v>86</v>
      </c>
      <c r="B54" s="75"/>
      <c r="C54" s="75"/>
      <c r="D54" s="76"/>
    </row>
    <row r="55" spans="1:4" x14ac:dyDescent="0.35">
      <c r="A55" s="20"/>
      <c r="B55" s="20"/>
      <c r="C55" s="20"/>
      <c r="D55" s="20"/>
    </row>
    <row r="56" spans="1:4" ht="19" thickBot="1" x14ac:dyDescent="0.4">
      <c r="A56" s="91" t="s">
        <v>19</v>
      </c>
      <c r="B56" s="91"/>
      <c r="C56" s="91"/>
      <c r="D56" s="91"/>
    </row>
    <row r="57" spans="1:4" x14ac:dyDescent="0.35">
      <c r="A57" s="6" t="s">
        <v>20</v>
      </c>
      <c r="B57" s="7" t="s">
        <v>21</v>
      </c>
      <c r="C57" s="47" t="s">
        <v>103</v>
      </c>
      <c r="D57" s="49" t="s">
        <v>4</v>
      </c>
    </row>
    <row r="58" spans="1:4" ht="19.5" customHeight="1" x14ac:dyDescent="0.35">
      <c r="A58" s="59" t="s">
        <v>5</v>
      </c>
      <c r="B58" s="60"/>
      <c r="C58" s="48"/>
      <c r="D58" s="50"/>
    </row>
    <row r="59" spans="1:4" ht="26.5" x14ac:dyDescent="0.35">
      <c r="A59" s="8" t="s">
        <v>6</v>
      </c>
      <c r="B59" s="1" t="s">
        <v>75</v>
      </c>
      <c r="C59" s="55"/>
      <c r="D59" s="9">
        <v>-1</v>
      </c>
    </row>
    <row r="60" spans="1:4" ht="26.5" x14ac:dyDescent="0.35">
      <c r="A60" s="8" t="s">
        <v>7</v>
      </c>
      <c r="B60" s="1" t="s">
        <v>74</v>
      </c>
      <c r="C60" s="55"/>
      <c r="D60" s="9">
        <v>0</v>
      </c>
    </row>
    <row r="61" spans="1:4" x14ac:dyDescent="0.35">
      <c r="A61" s="8" t="s">
        <v>14</v>
      </c>
      <c r="B61" s="1" t="s">
        <v>22</v>
      </c>
      <c r="C61" s="55"/>
      <c r="D61" s="9">
        <v>0</v>
      </c>
    </row>
    <row r="62" spans="1:4" ht="26.5" x14ac:dyDescent="0.35">
      <c r="A62" s="8" t="s">
        <v>23</v>
      </c>
      <c r="B62" s="1" t="s">
        <v>24</v>
      </c>
      <c r="C62" s="55"/>
      <c r="D62" s="9">
        <v>0</v>
      </c>
    </row>
    <row r="63" spans="1:4" ht="26.5" x14ac:dyDescent="0.35">
      <c r="A63" s="8" t="s">
        <v>25</v>
      </c>
      <c r="B63" s="1" t="s">
        <v>73</v>
      </c>
      <c r="C63" s="55"/>
      <c r="D63" s="11">
        <v>0</v>
      </c>
    </row>
    <row r="64" spans="1:4" ht="19" thickBot="1" x14ac:dyDescent="0.4">
      <c r="A64" s="51" t="s">
        <v>105</v>
      </c>
      <c r="B64" s="52"/>
      <c r="C64" s="14"/>
      <c r="D64" s="10" t="s">
        <v>8</v>
      </c>
    </row>
    <row r="65" spans="1:4" ht="15" thickBot="1" x14ac:dyDescent="0.4">
      <c r="A65" s="61"/>
      <c r="B65" s="61"/>
      <c r="C65" s="61"/>
      <c r="D65" s="61"/>
    </row>
    <row r="66" spans="1:4" ht="75" customHeight="1" thickBot="1" x14ac:dyDescent="0.4">
      <c r="A66" s="56" t="s">
        <v>120</v>
      </c>
      <c r="B66" s="57"/>
      <c r="C66" s="57"/>
      <c r="D66" s="58"/>
    </row>
    <row r="67" spans="1:4" ht="15" thickBot="1" x14ac:dyDescent="0.4">
      <c r="A67" s="20"/>
      <c r="B67" s="20"/>
      <c r="C67" s="20"/>
      <c r="D67" s="20"/>
    </row>
    <row r="68" spans="1:4" ht="29" x14ac:dyDescent="0.35">
      <c r="A68" s="6" t="s">
        <v>26</v>
      </c>
      <c r="B68" s="7" t="s">
        <v>27</v>
      </c>
      <c r="C68" s="47" t="s">
        <v>103</v>
      </c>
      <c r="D68" s="49" t="s">
        <v>4</v>
      </c>
    </row>
    <row r="69" spans="1:4" x14ac:dyDescent="0.35">
      <c r="A69" s="59" t="s">
        <v>5</v>
      </c>
      <c r="B69" s="60"/>
      <c r="C69" s="48"/>
      <c r="D69" s="50"/>
    </row>
    <row r="70" spans="1:4" x14ac:dyDescent="0.35">
      <c r="A70" s="8" t="s">
        <v>6</v>
      </c>
      <c r="B70" s="1" t="s">
        <v>28</v>
      </c>
      <c r="C70" s="53"/>
      <c r="D70" s="9">
        <v>-1</v>
      </c>
    </row>
    <row r="71" spans="1:4" x14ac:dyDescent="0.35">
      <c r="A71" s="8" t="s">
        <v>7</v>
      </c>
      <c r="B71" s="1" t="s">
        <v>29</v>
      </c>
      <c r="C71" s="54"/>
      <c r="D71" s="9">
        <v>0</v>
      </c>
    </row>
    <row r="72" spans="1:4" ht="19" thickBot="1" x14ac:dyDescent="0.4">
      <c r="A72" s="51" t="s">
        <v>105</v>
      </c>
      <c r="B72" s="52"/>
      <c r="C72" s="14"/>
      <c r="D72" s="10" t="s">
        <v>8</v>
      </c>
    </row>
    <row r="73" spans="1:4" ht="15" thickBot="1" x14ac:dyDescent="0.4">
      <c r="A73" s="61"/>
      <c r="B73" s="61"/>
      <c r="C73" s="61"/>
      <c r="D73" s="61"/>
    </row>
    <row r="74" spans="1:4" ht="115.5" customHeight="1" thickBot="1" x14ac:dyDescent="0.4">
      <c r="A74" s="44" t="s">
        <v>121</v>
      </c>
      <c r="B74" s="45"/>
      <c r="C74" s="45"/>
      <c r="D74" s="46"/>
    </row>
    <row r="75" spans="1:4" ht="15" thickBot="1" x14ac:dyDescent="0.4">
      <c r="A75" s="20"/>
      <c r="B75" s="20"/>
      <c r="C75" s="20"/>
      <c r="D75" s="20"/>
    </row>
    <row r="76" spans="1:4" x14ac:dyDescent="0.35">
      <c r="A76" s="6" t="s">
        <v>30</v>
      </c>
      <c r="B76" s="7" t="s">
        <v>82</v>
      </c>
      <c r="C76" s="47" t="s">
        <v>103</v>
      </c>
      <c r="D76" s="49" t="s">
        <v>4</v>
      </c>
    </row>
    <row r="77" spans="1:4" ht="21.75" customHeight="1" x14ac:dyDescent="0.35">
      <c r="A77" s="59" t="s">
        <v>5</v>
      </c>
      <c r="B77" s="60"/>
      <c r="C77" s="48"/>
      <c r="D77" s="50"/>
    </row>
    <row r="78" spans="1:4" x14ac:dyDescent="0.35">
      <c r="A78" s="8" t="s">
        <v>6</v>
      </c>
      <c r="B78" s="1" t="s">
        <v>31</v>
      </c>
      <c r="C78" s="55"/>
      <c r="D78" s="9">
        <v>0</v>
      </c>
    </row>
    <row r="79" spans="1:4" x14ac:dyDescent="0.35">
      <c r="A79" s="8" t="s">
        <v>7</v>
      </c>
      <c r="B79" s="2" t="s">
        <v>32</v>
      </c>
      <c r="C79" s="55"/>
      <c r="D79" s="9">
        <v>0</v>
      </c>
    </row>
    <row r="80" spans="1:4" x14ac:dyDescent="0.35">
      <c r="A80" s="8" t="s">
        <v>14</v>
      </c>
      <c r="B80" s="2" t="s">
        <v>33</v>
      </c>
      <c r="C80" s="55"/>
      <c r="D80" s="9">
        <v>-1</v>
      </c>
    </row>
    <row r="81" spans="1:5" ht="19" thickBot="1" x14ac:dyDescent="0.4">
      <c r="A81" s="51" t="s">
        <v>105</v>
      </c>
      <c r="B81" s="52"/>
      <c r="C81" s="14"/>
      <c r="D81" s="10" t="s">
        <v>8</v>
      </c>
    </row>
    <row r="82" spans="1:5" ht="15" thickBot="1" x14ac:dyDescent="0.4">
      <c r="A82" s="61"/>
      <c r="B82" s="61"/>
      <c r="C82" s="61"/>
      <c r="D82" s="61"/>
    </row>
    <row r="83" spans="1:5" ht="54" customHeight="1" thickBot="1" x14ac:dyDescent="0.4">
      <c r="A83" s="44" t="s">
        <v>122</v>
      </c>
      <c r="B83" s="45"/>
      <c r="C83" s="45"/>
      <c r="D83" s="46"/>
    </row>
    <row r="84" spans="1:5" ht="15" thickBot="1" x14ac:dyDescent="0.4">
      <c r="A84" s="20"/>
      <c r="B84" s="20"/>
      <c r="C84" s="20"/>
      <c r="D84" s="20"/>
    </row>
    <row r="85" spans="1:5" x14ac:dyDescent="0.35">
      <c r="A85" s="6" t="s">
        <v>34</v>
      </c>
      <c r="B85" s="7" t="s">
        <v>35</v>
      </c>
      <c r="C85" s="47" t="s">
        <v>103</v>
      </c>
      <c r="D85" s="71" t="s">
        <v>4</v>
      </c>
    </row>
    <row r="86" spans="1:5" ht="18.75" customHeight="1" x14ac:dyDescent="0.35">
      <c r="A86" s="69" t="s">
        <v>5</v>
      </c>
      <c r="B86" s="70"/>
      <c r="C86" s="62"/>
      <c r="D86" s="72"/>
    </row>
    <row r="87" spans="1:5" ht="26" x14ac:dyDescent="0.35">
      <c r="A87" s="8" t="s">
        <v>6</v>
      </c>
      <c r="B87" s="2" t="s">
        <v>36</v>
      </c>
      <c r="C87" s="55"/>
      <c r="D87" s="9">
        <v>-1</v>
      </c>
    </row>
    <row r="88" spans="1:5" ht="26" x14ac:dyDescent="0.35">
      <c r="A88" s="8" t="s">
        <v>7</v>
      </c>
      <c r="B88" s="2" t="s">
        <v>37</v>
      </c>
      <c r="C88" s="55"/>
      <c r="D88" s="9">
        <v>0</v>
      </c>
    </row>
    <row r="89" spans="1:5" ht="26.25" customHeight="1" x14ac:dyDescent="0.35">
      <c r="A89" s="8" t="s">
        <v>14</v>
      </c>
      <c r="B89" s="2" t="s">
        <v>38</v>
      </c>
      <c r="C89" s="55"/>
      <c r="D89" s="9">
        <v>0</v>
      </c>
    </row>
    <row r="90" spans="1:5" x14ac:dyDescent="0.35">
      <c r="A90" s="8" t="s">
        <v>23</v>
      </c>
      <c r="B90" s="2" t="s">
        <v>39</v>
      </c>
      <c r="C90" s="55"/>
      <c r="D90" s="9">
        <v>0</v>
      </c>
    </row>
    <row r="91" spans="1:5" x14ac:dyDescent="0.35">
      <c r="A91" s="8" t="s">
        <v>25</v>
      </c>
      <c r="B91" s="2" t="s">
        <v>40</v>
      </c>
      <c r="C91" s="55"/>
      <c r="D91" s="9">
        <v>0</v>
      </c>
    </row>
    <row r="92" spans="1:5" ht="26" x14ac:dyDescent="0.35">
      <c r="A92" s="8" t="s">
        <v>41</v>
      </c>
      <c r="B92" s="2" t="s">
        <v>42</v>
      </c>
      <c r="C92" s="55"/>
      <c r="D92" s="9">
        <v>0</v>
      </c>
    </row>
    <row r="93" spans="1:5" ht="19" thickBot="1" x14ac:dyDescent="0.4">
      <c r="A93" s="51" t="s">
        <v>105</v>
      </c>
      <c r="B93" s="52"/>
      <c r="C93" s="14"/>
      <c r="D93" s="10" t="s">
        <v>8</v>
      </c>
    </row>
    <row r="94" spans="1:5" ht="15" thickBot="1" x14ac:dyDescent="0.4">
      <c r="A94" s="61"/>
      <c r="B94" s="61"/>
      <c r="C94" s="61"/>
      <c r="D94" s="61"/>
    </row>
    <row r="95" spans="1:5" ht="156.75" customHeight="1" thickBot="1" x14ac:dyDescent="0.4">
      <c r="A95" s="44" t="s">
        <v>123</v>
      </c>
      <c r="B95" s="45"/>
      <c r="C95" s="45"/>
      <c r="D95" s="46"/>
      <c r="E95" s="26"/>
    </row>
    <row r="96" spans="1:5" ht="15" thickBot="1" x14ac:dyDescent="0.4">
      <c r="A96" s="20"/>
      <c r="B96" s="20"/>
      <c r="C96" s="20"/>
      <c r="D96" s="20"/>
    </row>
    <row r="97" spans="1:4" x14ac:dyDescent="0.35">
      <c r="A97" s="6" t="s">
        <v>43</v>
      </c>
      <c r="B97" s="7" t="s">
        <v>44</v>
      </c>
      <c r="C97" s="47" t="s">
        <v>103</v>
      </c>
      <c r="D97" s="49" t="s">
        <v>4</v>
      </c>
    </row>
    <row r="98" spans="1:4" ht="21" customHeight="1" x14ac:dyDescent="0.35">
      <c r="A98" s="59" t="s">
        <v>5</v>
      </c>
      <c r="B98" s="60"/>
      <c r="C98" s="48"/>
      <c r="D98" s="50"/>
    </row>
    <row r="99" spans="1:4" ht="52" x14ac:dyDescent="0.35">
      <c r="A99" s="8" t="s">
        <v>6</v>
      </c>
      <c r="B99" s="2" t="s">
        <v>76</v>
      </c>
      <c r="C99" s="55"/>
      <c r="D99" s="9">
        <v>-1</v>
      </c>
    </row>
    <row r="100" spans="1:4" ht="26" x14ac:dyDescent="0.35">
      <c r="A100" s="8" t="s">
        <v>7</v>
      </c>
      <c r="B100" s="2" t="s">
        <v>77</v>
      </c>
      <c r="C100" s="55"/>
      <c r="D100" s="9">
        <v>0</v>
      </c>
    </row>
    <row r="101" spans="1:4" x14ac:dyDescent="0.35">
      <c r="A101" s="8" t="s">
        <v>14</v>
      </c>
      <c r="B101" s="2" t="s">
        <v>78</v>
      </c>
      <c r="C101" s="55"/>
      <c r="D101" s="9">
        <v>0</v>
      </c>
    </row>
    <row r="102" spans="1:4" ht="26" x14ac:dyDescent="0.35">
      <c r="A102" s="8" t="s">
        <v>23</v>
      </c>
      <c r="B102" s="2" t="s">
        <v>79</v>
      </c>
      <c r="C102" s="55"/>
      <c r="D102" s="9">
        <v>0</v>
      </c>
    </row>
    <row r="103" spans="1:4" ht="19" thickBot="1" x14ac:dyDescent="0.4">
      <c r="A103" s="51" t="s">
        <v>105</v>
      </c>
      <c r="B103" s="52"/>
      <c r="C103" s="14"/>
      <c r="D103" s="10" t="s">
        <v>8</v>
      </c>
    </row>
    <row r="104" spans="1:4" ht="96" customHeight="1" thickBot="1" x14ac:dyDescent="0.4">
      <c r="A104" s="56" t="s">
        <v>124</v>
      </c>
      <c r="B104" s="57"/>
      <c r="C104" s="57"/>
      <c r="D104" s="58"/>
    </row>
    <row r="105" spans="1:4" x14ac:dyDescent="0.35">
      <c r="A105" s="6" t="s">
        <v>45</v>
      </c>
      <c r="B105" s="7" t="s">
        <v>46</v>
      </c>
      <c r="C105" s="47" t="s">
        <v>103</v>
      </c>
      <c r="D105" s="49" t="s">
        <v>4</v>
      </c>
    </row>
    <row r="106" spans="1:4" ht="19.5" customHeight="1" x14ac:dyDescent="0.35">
      <c r="A106" s="59" t="s">
        <v>5</v>
      </c>
      <c r="B106" s="60"/>
      <c r="C106" s="48"/>
      <c r="D106" s="50"/>
    </row>
    <row r="107" spans="1:4" ht="36.5" x14ac:dyDescent="0.35">
      <c r="A107" s="8" t="s">
        <v>6</v>
      </c>
      <c r="B107" s="19" t="s">
        <v>100</v>
      </c>
      <c r="C107" s="55"/>
      <c r="D107" s="9">
        <v>-1</v>
      </c>
    </row>
    <row r="108" spans="1:4" x14ac:dyDescent="0.35">
      <c r="A108" s="8" t="s">
        <v>7</v>
      </c>
      <c r="B108" s="19" t="s">
        <v>47</v>
      </c>
      <c r="C108" s="55"/>
      <c r="D108" s="9">
        <v>0</v>
      </c>
    </row>
    <row r="109" spans="1:4" ht="36.5" x14ac:dyDescent="0.35">
      <c r="A109" s="8" t="s">
        <v>14</v>
      </c>
      <c r="B109" s="19" t="s">
        <v>101</v>
      </c>
      <c r="C109" s="55"/>
      <c r="D109" s="9">
        <v>0</v>
      </c>
    </row>
    <row r="110" spans="1:4" ht="36.5" x14ac:dyDescent="0.35">
      <c r="A110" s="8" t="s">
        <v>23</v>
      </c>
      <c r="B110" s="19" t="s">
        <v>102</v>
      </c>
      <c r="C110" s="55"/>
      <c r="D110" s="9">
        <v>0</v>
      </c>
    </row>
    <row r="111" spans="1:4" ht="19" thickBot="1" x14ac:dyDescent="0.4">
      <c r="A111" s="51" t="s">
        <v>105</v>
      </c>
      <c r="B111" s="52"/>
      <c r="C111" s="14"/>
      <c r="D111" s="10" t="s">
        <v>8</v>
      </c>
    </row>
    <row r="112" spans="1:4" ht="15" thickBot="1" x14ac:dyDescent="0.4">
      <c r="A112" s="61"/>
      <c r="B112" s="61"/>
      <c r="C112" s="61"/>
      <c r="D112" s="61"/>
    </row>
    <row r="113" spans="1:4" ht="126.75" customHeight="1" thickBot="1" x14ac:dyDescent="0.4">
      <c r="A113" s="44" t="s">
        <v>125</v>
      </c>
      <c r="B113" s="45"/>
      <c r="C113" s="45"/>
      <c r="D113" s="46"/>
    </row>
    <row r="114" spans="1:4" ht="15" thickBot="1" x14ac:dyDescent="0.4">
      <c r="A114" s="20"/>
      <c r="B114" s="20"/>
      <c r="C114" s="20"/>
      <c r="D114" s="20"/>
    </row>
    <row r="115" spans="1:4" x14ac:dyDescent="0.35">
      <c r="A115" s="6" t="s">
        <v>48</v>
      </c>
      <c r="B115" s="7" t="s">
        <v>90</v>
      </c>
      <c r="C115" s="47" t="s">
        <v>103</v>
      </c>
      <c r="D115" s="71" t="s">
        <v>4</v>
      </c>
    </row>
    <row r="116" spans="1:4" x14ac:dyDescent="0.35">
      <c r="A116" s="69" t="s">
        <v>5</v>
      </c>
      <c r="B116" s="70"/>
      <c r="C116" s="62"/>
      <c r="D116" s="72"/>
    </row>
    <row r="117" spans="1:4" ht="15.5" x14ac:dyDescent="0.35">
      <c r="A117" s="66"/>
      <c r="B117" s="67"/>
      <c r="C117" s="68"/>
      <c r="D117" s="73"/>
    </row>
    <row r="118" spans="1:4" ht="26" x14ac:dyDescent="0.35">
      <c r="A118" s="8" t="s">
        <v>6</v>
      </c>
      <c r="B118" s="2" t="s">
        <v>49</v>
      </c>
      <c r="C118" s="55"/>
      <c r="D118" s="9">
        <v>-1</v>
      </c>
    </row>
    <row r="119" spans="1:4" x14ac:dyDescent="0.35">
      <c r="A119" s="8" t="s">
        <v>7</v>
      </c>
      <c r="B119" s="2" t="s">
        <v>93</v>
      </c>
      <c r="C119" s="55"/>
      <c r="D119" s="9">
        <v>-1</v>
      </c>
    </row>
    <row r="120" spans="1:4" ht="39" x14ac:dyDescent="0.35">
      <c r="A120" s="8" t="s">
        <v>14</v>
      </c>
      <c r="B120" s="2" t="s">
        <v>92</v>
      </c>
      <c r="C120" s="55"/>
      <c r="D120" s="9">
        <v>0</v>
      </c>
    </row>
    <row r="121" spans="1:4" x14ac:dyDescent="0.35">
      <c r="A121" s="8" t="s">
        <v>23</v>
      </c>
      <c r="B121" s="2" t="s">
        <v>50</v>
      </c>
      <c r="C121" s="55"/>
      <c r="D121" s="9">
        <v>0</v>
      </c>
    </row>
    <row r="122" spans="1:4" ht="26" x14ac:dyDescent="0.35">
      <c r="A122" s="8" t="s">
        <v>25</v>
      </c>
      <c r="B122" s="2" t="s">
        <v>91</v>
      </c>
      <c r="C122" s="55"/>
      <c r="D122" s="9">
        <v>1</v>
      </c>
    </row>
    <row r="123" spans="1:4" ht="19" thickBot="1" x14ac:dyDescent="0.4">
      <c r="A123" s="51" t="s">
        <v>105</v>
      </c>
      <c r="B123" s="52"/>
      <c r="C123" s="14"/>
      <c r="D123" s="10" t="s">
        <v>8</v>
      </c>
    </row>
    <row r="124" spans="1:4" ht="15" thickBot="1" x14ac:dyDescent="0.4">
      <c r="A124" s="61"/>
      <c r="B124" s="61"/>
      <c r="C124" s="61"/>
      <c r="D124" s="61"/>
    </row>
    <row r="125" spans="1:4" ht="79.5" customHeight="1" thickBot="1" x14ac:dyDescent="0.4">
      <c r="A125" s="44" t="s">
        <v>126</v>
      </c>
      <c r="B125" s="45"/>
      <c r="C125" s="45"/>
      <c r="D125" s="46"/>
    </row>
    <row r="126" spans="1:4" ht="15" thickBot="1" x14ac:dyDescent="0.4">
      <c r="A126" s="20"/>
      <c r="B126" s="20"/>
      <c r="C126" s="20"/>
      <c r="D126" s="20"/>
    </row>
    <row r="127" spans="1:4" x14ac:dyDescent="0.35">
      <c r="A127" s="6" t="s">
        <v>51</v>
      </c>
      <c r="B127" s="7" t="s">
        <v>94</v>
      </c>
      <c r="C127" s="47" t="s">
        <v>103</v>
      </c>
      <c r="D127" s="71" t="s">
        <v>4</v>
      </c>
    </row>
    <row r="128" spans="1:4" x14ac:dyDescent="0.35">
      <c r="A128" s="69" t="s">
        <v>5</v>
      </c>
      <c r="B128" s="70"/>
      <c r="C128" s="62"/>
      <c r="D128" s="72"/>
    </row>
    <row r="129" spans="1:4" ht="15.5" x14ac:dyDescent="0.35">
      <c r="A129" s="66"/>
      <c r="B129" s="67"/>
      <c r="C129" s="68"/>
      <c r="D129" s="73"/>
    </row>
    <row r="130" spans="1:4" ht="26.5" x14ac:dyDescent="0.35">
      <c r="A130" s="12" t="s">
        <v>6</v>
      </c>
      <c r="B130" s="3" t="s">
        <v>52</v>
      </c>
      <c r="C130" s="55"/>
      <c r="D130" s="11">
        <v>-1</v>
      </c>
    </row>
    <row r="131" spans="1:4" x14ac:dyDescent="0.35">
      <c r="A131" s="12" t="s">
        <v>7</v>
      </c>
      <c r="B131" s="3" t="s">
        <v>53</v>
      </c>
      <c r="C131" s="55"/>
      <c r="D131" s="11">
        <v>0</v>
      </c>
    </row>
    <row r="132" spans="1:4" x14ac:dyDescent="0.35">
      <c r="A132" s="12" t="s">
        <v>14</v>
      </c>
      <c r="B132" s="3" t="s">
        <v>54</v>
      </c>
      <c r="C132" s="55"/>
      <c r="D132" s="11">
        <v>1</v>
      </c>
    </row>
    <row r="133" spans="1:4" ht="19" thickBot="1" x14ac:dyDescent="0.4">
      <c r="A133" s="51" t="s">
        <v>105</v>
      </c>
      <c r="B133" s="52"/>
      <c r="C133" s="14"/>
      <c r="D133" s="10" t="s">
        <v>8</v>
      </c>
    </row>
    <row r="134" spans="1:4" ht="15" thickBot="1" x14ac:dyDescent="0.4">
      <c r="A134" s="61"/>
      <c r="B134" s="61"/>
      <c r="C134" s="61"/>
      <c r="D134" s="61"/>
    </row>
    <row r="135" spans="1:4" ht="81" customHeight="1" thickBot="1" x14ac:dyDescent="0.4">
      <c r="A135" s="44" t="s">
        <v>127</v>
      </c>
      <c r="B135" s="45"/>
      <c r="C135" s="45"/>
      <c r="D135" s="46"/>
    </row>
    <row r="136" spans="1:4" ht="15" thickBot="1" x14ac:dyDescent="0.4">
      <c r="A136" s="20"/>
      <c r="B136" s="20"/>
      <c r="C136" s="20"/>
      <c r="D136" s="20"/>
    </row>
    <row r="137" spans="1:4" x14ac:dyDescent="0.35">
      <c r="A137" s="6" t="s">
        <v>55</v>
      </c>
      <c r="B137" s="7" t="s">
        <v>95</v>
      </c>
      <c r="C137" s="47" t="s">
        <v>103</v>
      </c>
      <c r="D137" s="71" t="s">
        <v>4</v>
      </c>
    </row>
    <row r="138" spans="1:4" x14ac:dyDescent="0.35">
      <c r="A138" s="69" t="s">
        <v>5</v>
      </c>
      <c r="B138" s="70"/>
      <c r="C138" s="62"/>
      <c r="D138" s="72"/>
    </row>
    <row r="139" spans="1:4" ht="15.5" x14ac:dyDescent="0.35">
      <c r="A139" s="66"/>
      <c r="B139" s="67"/>
      <c r="C139" s="68"/>
      <c r="D139" s="73"/>
    </row>
    <row r="140" spans="1:4" x14ac:dyDescent="0.35">
      <c r="A140" s="8" t="s">
        <v>6</v>
      </c>
      <c r="B140" s="1" t="s">
        <v>56</v>
      </c>
      <c r="C140" s="55"/>
      <c r="D140" s="13">
        <v>-1</v>
      </c>
    </row>
    <row r="141" spans="1:4" ht="26.5" x14ac:dyDescent="0.35">
      <c r="A141" s="8" t="s">
        <v>7</v>
      </c>
      <c r="B141" s="1" t="s">
        <v>57</v>
      </c>
      <c r="C141" s="55"/>
      <c r="D141" s="13">
        <v>0</v>
      </c>
    </row>
    <row r="142" spans="1:4" x14ac:dyDescent="0.35">
      <c r="A142" s="8" t="s">
        <v>14</v>
      </c>
      <c r="B142" s="1" t="s">
        <v>58</v>
      </c>
      <c r="C142" s="55"/>
      <c r="D142" s="13">
        <v>0</v>
      </c>
    </row>
    <row r="143" spans="1:4" x14ac:dyDescent="0.35">
      <c r="A143" s="8" t="s">
        <v>23</v>
      </c>
      <c r="B143" s="1" t="s">
        <v>59</v>
      </c>
      <c r="C143" s="55"/>
      <c r="D143" s="13">
        <v>1</v>
      </c>
    </row>
    <row r="144" spans="1:4" x14ac:dyDescent="0.35">
      <c r="A144" s="8" t="s">
        <v>25</v>
      </c>
      <c r="B144" s="1" t="s">
        <v>60</v>
      </c>
      <c r="C144" s="55"/>
      <c r="D144" s="13">
        <v>1</v>
      </c>
    </row>
    <row r="145" spans="1:4" ht="19" thickBot="1" x14ac:dyDescent="0.4">
      <c r="A145" s="51" t="s">
        <v>105</v>
      </c>
      <c r="B145" s="52"/>
      <c r="C145" s="14"/>
      <c r="D145" s="10" t="s">
        <v>8</v>
      </c>
    </row>
    <row r="146" spans="1:4" ht="15" thickBot="1" x14ac:dyDescent="0.4">
      <c r="A146" s="61"/>
      <c r="B146" s="61"/>
      <c r="C146" s="61"/>
      <c r="D146" s="61"/>
    </row>
    <row r="147" spans="1:4" ht="108" customHeight="1" thickBot="1" x14ac:dyDescent="0.4">
      <c r="A147" s="44" t="s">
        <v>109</v>
      </c>
      <c r="B147" s="45"/>
      <c r="C147" s="45"/>
      <c r="D147" s="46"/>
    </row>
    <row r="148" spans="1:4" ht="15" thickBot="1" x14ac:dyDescent="0.4">
      <c r="A148" s="20"/>
      <c r="B148" s="20"/>
      <c r="C148" s="20"/>
      <c r="D148" s="20"/>
    </row>
    <row r="149" spans="1:4" x14ac:dyDescent="0.35">
      <c r="A149" s="6" t="s">
        <v>61</v>
      </c>
      <c r="B149" s="7" t="s">
        <v>96</v>
      </c>
      <c r="C149" s="47" t="s">
        <v>103</v>
      </c>
      <c r="D149" s="71" t="s">
        <v>4</v>
      </c>
    </row>
    <row r="150" spans="1:4" x14ac:dyDescent="0.35">
      <c r="A150" s="69" t="s">
        <v>5</v>
      </c>
      <c r="B150" s="70"/>
      <c r="C150" s="62"/>
      <c r="D150" s="72"/>
    </row>
    <row r="151" spans="1:4" ht="15.5" x14ac:dyDescent="0.35">
      <c r="A151" s="66"/>
      <c r="B151" s="67"/>
      <c r="C151" s="68"/>
      <c r="D151" s="73"/>
    </row>
    <row r="152" spans="1:4" x14ac:dyDescent="0.35">
      <c r="A152" s="8" t="s">
        <v>6</v>
      </c>
      <c r="B152" s="1" t="s">
        <v>62</v>
      </c>
      <c r="C152" s="55"/>
      <c r="D152" s="9">
        <v>-1</v>
      </c>
    </row>
    <row r="153" spans="1:4" x14ac:dyDescent="0.35">
      <c r="A153" s="8" t="s">
        <v>7</v>
      </c>
      <c r="B153" s="1" t="s">
        <v>63</v>
      </c>
      <c r="C153" s="55"/>
      <c r="D153" s="9">
        <v>-1</v>
      </c>
    </row>
    <row r="154" spans="1:4" x14ac:dyDescent="0.35">
      <c r="A154" s="8" t="s">
        <v>14</v>
      </c>
      <c r="B154" s="1" t="s">
        <v>64</v>
      </c>
      <c r="C154" s="55"/>
      <c r="D154" s="9">
        <v>0</v>
      </c>
    </row>
    <row r="155" spans="1:4" x14ac:dyDescent="0.35">
      <c r="A155" s="8" t="s">
        <v>23</v>
      </c>
      <c r="B155" s="1" t="s">
        <v>65</v>
      </c>
      <c r="C155" s="55"/>
      <c r="D155" s="9">
        <v>1</v>
      </c>
    </row>
    <row r="156" spans="1:4" x14ac:dyDescent="0.35">
      <c r="A156" s="8" t="s">
        <v>25</v>
      </c>
      <c r="B156" s="1" t="s">
        <v>66</v>
      </c>
      <c r="C156" s="55"/>
      <c r="D156" s="9">
        <v>1</v>
      </c>
    </row>
    <row r="157" spans="1:4" ht="19" thickBot="1" x14ac:dyDescent="0.4">
      <c r="A157" s="51" t="s">
        <v>105</v>
      </c>
      <c r="B157" s="52"/>
      <c r="C157" s="14"/>
      <c r="D157" s="10" t="s">
        <v>8</v>
      </c>
    </row>
    <row r="158" spans="1:4" ht="15" thickBot="1" x14ac:dyDescent="0.4">
      <c r="A158" s="61"/>
      <c r="B158" s="61"/>
      <c r="C158" s="61"/>
      <c r="D158" s="61"/>
    </row>
    <row r="159" spans="1:4" ht="75" customHeight="1" thickBot="1" x14ac:dyDescent="0.4">
      <c r="A159" s="44" t="s">
        <v>110</v>
      </c>
      <c r="B159" s="45"/>
      <c r="C159" s="45"/>
      <c r="D159" s="46"/>
    </row>
    <row r="160" spans="1:4" ht="15" thickBot="1" x14ac:dyDescent="0.4">
      <c r="A160" s="20"/>
      <c r="B160" s="20"/>
      <c r="C160" s="20"/>
      <c r="D160" s="20"/>
    </row>
    <row r="161" spans="1:4" ht="18.5" x14ac:dyDescent="0.45">
      <c r="A161" s="88" t="s">
        <v>97</v>
      </c>
      <c r="B161" s="89"/>
      <c r="C161" s="89"/>
      <c r="D161" s="90"/>
    </row>
    <row r="162" spans="1:4" ht="72.75" customHeight="1" x14ac:dyDescent="0.45">
      <c r="A162" s="115"/>
      <c r="B162" s="116"/>
      <c r="C162" s="116"/>
      <c r="D162" s="117"/>
    </row>
    <row r="163" spans="1:4" ht="15" thickBot="1" x14ac:dyDescent="0.4">
      <c r="A163" s="61"/>
      <c r="B163" s="61"/>
      <c r="C163" s="61"/>
      <c r="D163" s="61"/>
    </row>
    <row r="164" spans="1:4" ht="18.5" x14ac:dyDescent="0.35">
      <c r="A164" s="63" t="s">
        <v>67</v>
      </c>
      <c r="B164" s="64"/>
      <c r="C164" s="64"/>
      <c r="D164" s="65"/>
    </row>
    <row r="165" spans="1:4" x14ac:dyDescent="0.35">
      <c r="A165" s="78" t="s">
        <v>68</v>
      </c>
      <c r="B165" s="79"/>
      <c r="C165" s="86">
        <v>0</v>
      </c>
      <c r="D165" s="87"/>
    </row>
    <row r="166" spans="1:4" x14ac:dyDescent="0.35">
      <c r="A166" s="78" t="s">
        <v>69</v>
      </c>
      <c r="B166" s="79"/>
      <c r="C166" s="86">
        <v>0</v>
      </c>
      <c r="D166" s="87"/>
    </row>
    <row r="167" spans="1:4" ht="29.25" customHeight="1" x14ac:dyDescent="0.35">
      <c r="A167" s="78" t="s">
        <v>106</v>
      </c>
      <c r="B167" s="79"/>
      <c r="C167" s="82" t="s">
        <v>70</v>
      </c>
      <c r="D167" s="83"/>
    </row>
    <row r="168" spans="1:4" ht="19" thickBot="1" x14ac:dyDescent="0.4">
      <c r="A168" s="80" t="s">
        <v>71</v>
      </c>
      <c r="B168" s="81"/>
      <c r="C168" s="84"/>
      <c r="D168" s="85"/>
    </row>
    <row r="169" spans="1:4" ht="18.5" x14ac:dyDescent="0.45">
      <c r="A169" s="24" t="s">
        <v>98</v>
      </c>
    </row>
    <row r="170" spans="1:4" ht="54.75" customHeight="1" x14ac:dyDescent="0.35">
      <c r="A170" s="92"/>
      <c r="B170" s="93"/>
      <c r="C170" s="93"/>
      <c r="D170" s="94"/>
    </row>
    <row r="171" spans="1:4" ht="18.5" x14ac:dyDescent="0.35">
      <c r="A171" s="95" t="s">
        <v>72</v>
      </c>
      <c r="B171" s="96"/>
      <c r="C171" s="96"/>
      <c r="D171" s="97"/>
    </row>
    <row r="172" spans="1:4" ht="34.5" customHeight="1" thickBot="1" x14ac:dyDescent="0.4">
      <c r="A172" s="98"/>
      <c r="B172" s="99"/>
      <c r="C172" s="99"/>
      <c r="D172" s="100"/>
    </row>
  </sheetData>
  <mergeCells count="137">
    <mergeCell ref="A170:D170"/>
    <mergeCell ref="A171:D171"/>
    <mergeCell ref="A172:D172"/>
    <mergeCell ref="A8:D8"/>
    <mergeCell ref="A1:D1"/>
    <mergeCell ref="A2:D2"/>
    <mergeCell ref="C6:D6"/>
    <mergeCell ref="C7:D7"/>
    <mergeCell ref="A5:D5"/>
    <mergeCell ref="A3:D3"/>
    <mergeCell ref="A4:D4"/>
    <mergeCell ref="C76:C77"/>
    <mergeCell ref="A158:D158"/>
    <mergeCell ref="D97:D98"/>
    <mergeCell ref="C99:C102"/>
    <mergeCell ref="A134:D134"/>
    <mergeCell ref="C78:C80"/>
    <mergeCell ref="A112:D112"/>
    <mergeCell ref="A146:D146"/>
    <mergeCell ref="C140:C144"/>
    <mergeCell ref="A106:B106"/>
    <mergeCell ref="C149:C151"/>
    <mergeCell ref="A111:B111"/>
    <mergeCell ref="A162:D162"/>
    <mergeCell ref="D85:D86"/>
    <mergeCell ref="C115:C117"/>
    <mergeCell ref="D115:D117"/>
    <mergeCell ref="A117:B117"/>
    <mergeCell ref="C127:C129"/>
    <mergeCell ref="D127:D129"/>
    <mergeCell ref="C137:C139"/>
    <mergeCell ref="D137:D139"/>
    <mergeCell ref="C87:C92"/>
    <mergeCell ref="A86:B86"/>
    <mergeCell ref="A113:D113"/>
    <mergeCell ref="A125:D125"/>
    <mergeCell ref="A135:D135"/>
    <mergeCell ref="C130:C132"/>
    <mergeCell ref="A128:B128"/>
    <mergeCell ref="A124:D124"/>
    <mergeCell ref="C97:C98"/>
    <mergeCell ref="A161:D161"/>
    <mergeCell ref="A129:B129"/>
    <mergeCell ref="C152:C156"/>
    <mergeCell ref="A159:D159"/>
    <mergeCell ref="A9:D9"/>
    <mergeCell ref="A15:B15"/>
    <mergeCell ref="A56:D56"/>
    <mergeCell ref="A24:B24"/>
    <mergeCell ref="A16:D16"/>
    <mergeCell ref="A11:B11"/>
    <mergeCell ref="A20:B20"/>
    <mergeCell ref="A34:B34"/>
    <mergeCell ref="A25:D25"/>
    <mergeCell ref="C22:C23"/>
    <mergeCell ref="A43:B43"/>
    <mergeCell ref="A35:D35"/>
    <mergeCell ref="C13:C14"/>
    <mergeCell ref="A39:B39"/>
    <mergeCell ref="C41:C42"/>
    <mergeCell ref="A29:B29"/>
    <mergeCell ref="D28:D30"/>
    <mergeCell ref="D38:D40"/>
    <mergeCell ref="D47:D49"/>
    <mergeCell ref="A53:D53"/>
    <mergeCell ref="C50:C51"/>
    <mergeCell ref="A52:B52"/>
    <mergeCell ref="A12:B12"/>
    <mergeCell ref="A21:B21"/>
    <mergeCell ref="A167:B168"/>
    <mergeCell ref="C167:D167"/>
    <mergeCell ref="C168:D168"/>
    <mergeCell ref="A94:D94"/>
    <mergeCell ref="A98:B98"/>
    <mergeCell ref="A116:B116"/>
    <mergeCell ref="A123:B123"/>
    <mergeCell ref="C118:C122"/>
    <mergeCell ref="C105:C106"/>
    <mergeCell ref="D105:D106"/>
    <mergeCell ref="C107:C110"/>
    <mergeCell ref="A138:B138"/>
    <mergeCell ref="A103:B103"/>
    <mergeCell ref="A150:B150"/>
    <mergeCell ref="A157:B157"/>
    <mergeCell ref="A166:B166"/>
    <mergeCell ref="C166:D166"/>
    <mergeCell ref="C165:D165"/>
    <mergeCell ref="A139:B139"/>
    <mergeCell ref="A165:B165"/>
    <mergeCell ref="A163:D163"/>
    <mergeCell ref="A164:D164"/>
    <mergeCell ref="A151:B151"/>
    <mergeCell ref="A145:B145"/>
    <mergeCell ref="A30:B30"/>
    <mergeCell ref="A40:B40"/>
    <mergeCell ref="A49:B49"/>
    <mergeCell ref="C10:C12"/>
    <mergeCell ref="C19:C21"/>
    <mergeCell ref="C28:C30"/>
    <mergeCell ref="C38:C40"/>
    <mergeCell ref="C47:C49"/>
    <mergeCell ref="C31:C33"/>
    <mergeCell ref="A44:D44"/>
    <mergeCell ref="A48:B48"/>
    <mergeCell ref="D10:D12"/>
    <mergeCell ref="D19:D21"/>
    <mergeCell ref="A17:D17"/>
    <mergeCell ref="A26:D26"/>
    <mergeCell ref="A36:D36"/>
    <mergeCell ref="A45:D45"/>
    <mergeCell ref="D149:D151"/>
    <mergeCell ref="A54:D54"/>
    <mergeCell ref="A66:D66"/>
    <mergeCell ref="A147:D147"/>
    <mergeCell ref="C57:C58"/>
    <mergeCell ref="D57:D58"/>
    <mergeCell ref="D68:D69"/>
    <mergeCell ref="A93:B93"/>
    <mergeCell ref="C70:C71"/>
    <mergeCell ref="C59:C63"/>
    <mergeCell ref="C68:C69"/>
    <mergeCell ref="A104:D104"/>
    <mergeCell ref="A133:B133"/>
    <mergeCell ref="A74:D74"/>
    <mergeCell ref="A83:D83"/>
    <mergeCell ref="A95:D95"/>
    <mergeCell ref="A58:B58"/>
    <mergeCell ref="A64:B64"/>
    <mergeCell ref="A65:D65"/>
    <mergeCell ref="A69:B69"/>
    <mergeCell ref="D76:D77"/>
    <mergeCell ref="A73:D73"/>
    <mergeCell ref="A77:B77"/>
    <mergeCell ref="A82:D82"/>
    <mergeCell ref="A81:B81"/>
    <mergeCell ref="A72:B72"/>
    <mergeCell ref="C85:C86"/>
  </mergeCells>
  <hyperlinks>
    <hyperlink ref="A161:D161" location="'adnotacje IZ'!A1" display="adnotacje instytucji zarządzającej(proszę kliknąć)" xr:uid="{00000000-0004-0000-0000-00000C000000}"/>
  </hyperlinks>
  <pageMargins left="0.23622047244094491" right="0.23622047244094491" top="0.74803149606299213" bottom="0.74803149606299213" header="0.31496062992125984" footer="0.31496062992125984"/>
  <pageSetup paperSize="9" scale="65" orientation="landscape" r:id="rId1"/>
  <rowBreaks count="7" manualBreakCount="7">
    <brk id="27" max="16383" man="1"/>
    <brk id="37" max="16383" man="1"/>
    <brk id="66" max="16383" man="1"/>
    <brk id="84" max="16383" man="1"/>
    <brk id="104" max="16383" man="1"/>
    <brk id="126"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AA76-620A-4192-88DE-144F314B55CD}">
  <dimension ref="A1:D139"/>
  <sheetViews>
    <sheetView zoomScale="90" zoomScaleNormal="90" workbookViewId="0">
      <selection activeCell="A3" sqref="A3:D3"/>
    </sheetView>
  </sheetViews>
  <sheetFormatPr defaultRowHeight="14.5" x14ac:dyDescent="0.35"/>
  <cols>
    <col min="1" max="1" width="10" customWidth="1"/>
    <col min="2" max="2" width="83.54296875" customWidth="1"/>
    <col min="3" max="4" width="24.26953125" customWidth="1"/>
  </cols>
  <sheetData>
    <row r="1" spans="1:4" ht="49.9" customHeight="1" thickBot="1" x14ac:dyDescent="0.4">
      <c r="A1" s="118" t="s">
        <v>128</v>
      </c>
      <c r="B1" s="119"/>
      <c r="C1" s="119"/>
      <c r="D1" s="120"/>
    </row>
    <row r="2" spans="1:4" x14ac:dyDescent="0.35">
      <c r="A2" s="61"/>
      <c r="B2" s="61"/>
      <c r="C2" s="61"/>
      <c r="D2" s="61"/>
    </row>
    <row r="3" spans="1:4" ht="15.5" x14ac:dyDescent="0.35">
      <c r="A3" s="121" t="s">
        <v>104</v>
      </c>
      <c r="B3" s="121"/>
      <c r="C3" s="121"/>
      <c r="D3" s="121"/>
    </row>
    <row r="4" spans="1:4" ht="15.5" x14ac:dyDescent="0.35">
      <c r="A4" s="112" t="s">
        <v>99</v>
      </c>
      <c r="B4" s="113"/>
      <c r="C4" s="113"/>
      <c r="D4" s="114"/>
    </row>
    <row r="5" spans="1:4" x14ac:dyDescent="0.35">
      <c r="A5" s="61"/>
      <c r="B5" s="61"/>
      <c r="C5" s="61"/>
      <c r="D5" s="61"/>
    </row>
    <row r="6" spans="1:4" ht="15.5" x14ac:dyDescent="0.35">
      <c r="A6" s="4" t="s">
        <v>83</v>
      </c>
      <c r="B6" s="5" t="s">
        <v>0</v>
      </c>
      <c r="C6" s="107" t="s">
        <v>1</v>
      </c>
      <c r="D6" s="107"/>
    </row>
    <row r="7" spans="1:4" ht="30" customHeight="1" x14ac:dyDescent="0.35">
      <c r="A7" s="40"/>
      <c r="B7" s="41"/>
      <c r="C7" s="125"/>
      <c r="D7" s="125"/>
    </row>
    <row r="8" spans="1:4" x14ac:dyDescent="0.35">
      <c r="A8" s="61"/>
      <c r="B8" s="61"/>
      <c r="C8" s="61"/>
      <c r="D8" s="61"/>
    </row>
    <row r="9" spans="1:4" ht="18.5" x14ac:dyDescent="0.35">
      <c r="A9" s="126" t="s">
        <v>2</v>
      </c>
      <c r="B9" s="126"/>
      <c r="C9" s="126"/>
      <c r="D9" s="126"/>
    </row>
    <row r="10" spans="1:4" x14ac:dyDescent="0.35">
      <c r="A10" s="61"/>
      <c r="B10" s="61"/>
      <c r="C10" s="61"/>
      <c r="D10" s="61"/>
    </row>
    <row r="11" spans="1:4" ht="29" x14ac:dyDescent="0.35">
      <c r="A11" s="33" t="s">
        <v>3</v>
      </c>
      <c r="B11" s="34" t="s">
        <v>81</v>
      </c>
      <c r="C11" s="123" t="s">
        <v>129</v>
      </c>
      <c r="D11" s="124" t="s">
        <v>4</v>
      </c>
    </row>
    <row r="12" spans="1:4" x14ac:dyDescent="0.35">
      <c r="A12" s="60" t="s">
        <v>5</v>
      </c>
      <c r="B12" s="60"/>
      <c r="C12" s="123"/>
      <c r="D12" s="124"/>
    </row>
    <row r="13" spans="1:4" x14ac:dyDescent="0.35">
      <c r="A13" s="35" t="s">
        <v>6</v>
      </c>
      <c r="B13" s="2" t="s">
        <v>87</v>
      </c>
      <c r="C13" s="55"/>
      <c r="D13" s="36">
        <v>0</v>
      </c>
    </row>
    <row r="14" spans="1:4" x14ac:dyDescent="0.35">
      <c r="A14" s="35" t="s">
        <v>7</v>
      </c>
      <c r="B14" s="2" t="s">
        <v>88</v>
      </c>
      <c r="C14" s="55"/>
      <c r="D14" s="36">
        <v>-1</v>
      </c>
    </row>
    <row r="15" spans="1:4" ht="18.5" x14ac:dyDescent="0.35">
      <c r="A15" s="122" t="s">
        <v>105</v>
      </c>
      <c r="B15" s="122"/>
      <c r="C15" s="42"/>
      <c r="D15" s="43" t="str">
        <f>IF(C15="B",-1,IF(C15="A",0,""))</f>
        <v/>
      </c>
    </row>
    <row r="16" spans="1:4" x14ac:dyDescent="0.35">
      <c r="A16" s="61"/>
      <c r="B16" s="61"/>
      <c r="C16" s="61"/>
      <c r="D16" s="61"/>
    </row>
    <row r="17" spans="1:4" ht="29" x14ac:dyDescent="0.35">
      <c r="A17" s="33" t="s">
        <v>9</v>
      </c>
      <c r="B17" s="34" t="s">
        <v>10</v>
      </c>
      <c r="C17" s="123" t="str">
        <f>C11</f>
        <v xml:space="preserve">odpowiedź muzeum  </v>
      </c>
      <c r="D17" s="124" t="s">
        <v>4</v>
      </c>
    </row>
    <row r="18" spans="1:4" x14ac:dyDescent="0.35">
      <c r="A18" s="60" t="s">
        <v>5</v>
      </c>
      <c r="B18" s="60"/>
      <c r="C18" s="123"/>
      <c r="D18" s="124"/>
    </row>
    <row r="19" spans="1:4" x14ac:dyDescent="0.35">
      <c r="A19" s="35" t="s">
        <v>6</v>
      </c>
      <c r="B19" s="2" t="s">
        <v>87</v>
      </c>
      <c r="C19" s="55"/>
      <c r="D19" s="36">
        <v>0</v>
      </c>
    </row>
    <row r="20" spans="1:4" x14ac:dyDescent="0.35">
      <c r="A20" s="35" t="s">
        <v>7</v>
      </c>
      <c r="B20" s="2" t="s">
        <v>88</v>
      </c>
      <c r="C20" s="55"/>
      <c r="D20" s="36">
        <v>-1</v>
      </c>
    </row>
    <row r="21" spans="1:4" ht="18.5" x14ac:dyDescent="0.35">
      <c r="A21" s="122" t="str">
        <f>A15</f>
        <v>Symbol odpowiedzi i ocena zatwierdzona przez NIM</v>
      </c>
      <c r="B21" s="122"/>
      <c r="C21" s="42"/>
      <c r="D21" s="43" t="str">
        <f>IF(C21="B",-1,IF(C21="A",0,""))</f>
        <v/>
      </c>
    </row>
    <row r="22" spans="1:4" x14ac:dyDescent="0.35">
      <c r="A22" s="61"/>
      <c r="B22" s="61"/>
      <c r="C22" s="61"/>
      <c r="D22" s="61"/>
    </row>
    <row r="23" spans="1:4" ht="29" x14ac:dyDescent="0.35">
      <c r="A23" s="33" t="s">
        <v>11</v>
      </c>
      <c r="B23" s="34" t="s">
        <v>89</v>
      </c>
      <c r="C23" s="123" t="str">
        <f>C17</f>
        <v xml:space="preserve">odpowiedź muzeum  </v>
      </c>
      <c r="D23" s="124" t="s">
        <v>4</v>
      </c>
    </row>
    <row r="24" spans="1:4" x14ac:dyDescent="0.35">
      <c r="A24" s="60" t="s">
        <v>5</v>
      </c>
      <c r="B24" s="60"/>
      <c r="C24" s="123"/>
      <c r="D24" s="124"/>
    </row>
    <row r="25" spans="1:4" ht="30" customHeight="1" x14ac:dyDescent="0.35">
      <c r="A25" s="35" t="s">
        <v>6</v>
      </c>
      <c r="B25" s="1" t="s">
        <v>130</v>
      </c>
      <c r="C25" s="55"/>
      <c r="D25" s="36">
        <v>-1</v>
      </c>
    </row>
    <row r="26" spans="1:4" x14ac:dyDescent="0.35">
      <c r="A26" s="35" t="s">
        <v>7</v>
      </c>
      <c r="B26" s="1" t="s">
        <v>131</v>
      </c>
      <c r="C26" s="55"/>
      <c r="D26" s="36">
        <v>0</v>
      </c>
    </row>
    <row r="27" spans="1:4" x14ac:dyDescent="0.35">
      <c r="A27" s="35" t="s">
        <v>14</v>
      </c>
      <c r="B27" s="1" t="s">
        <v>132</v>
      </c>
      <c r="C27" s="55"/>
      <c r="D27" s="36">
        <v>1</v>
      </c>
    </row>
    <row r="28" spans="1:4" ht="18.5" x14ac:dyDescent="0.35">
      <c r="A28" s="122" t="str">
        <f>A21</f>
        <v>Symbol odpowiedzi i ocena zatwierdzona przez NIM</v>
      </c>
      <c r="B28" s="122"/>
      <c r="C28" s="42"/>
      <c r="D28" s="43" t="str">
        <f>IF(C28="B",0,IF(C28="A",-1,IF(C28="C",1,"")))</f>
        <v/>
      </c>
    </row>
    <row r="29" spans="1:4" x14ac:dyDescent="0.35">
      <c r="A29" s="61"/>
      <c r="B29" s="61"/>
      <c r="C29" s="61"/>
      <c r="D29" s="61"/>
    </row>
    <row r="30" spans="1:4" ht="46.5" customHeight="1" x14ac:dyDescent="0.35">
      <c r="A30" s="33" t="s">
        <v>16</v>
      </c>
      <c r="B30" s="34" t="s">
        <v>133</v>
      </c>
      <c r="C30" s="123" t="str">
        <f>C23</f>
        <v xml:space="preserve">odpowiedź muzeum  </v>
      </c>
      <c r="D30" s="124" t="s">
        <v>4</v>
      </c>
    </row>
    <row r="31" spans="1:4" x14ac:dyDescent="0.35">
      <c r="A31" s="60" t="s">
        <v>5</v>
      </c>
      <c r="B31" s="60"/>
      <c r="C31" s="123"/>
      <c r="D31" s="124"/>
    </row>
    <row r="32" spans="1:4" x14ac:dyDescent="0.35">
      <c r="A32" s="35" t="s">
        <v>6</v>
      </c>
      <c r="B32" s="1" t="s">
        <v>87</v>
      </c>
      <c r="C32" s="55"/>
      <c r="D32" s="36">
        <v>-1</v>
      </c>
    </row>
    <row r="33" spans="1:4" x14ac:dyDescent="0.35">
      <c r="A33" s="35" t="s">
        <v>7</v>
      </c>
      <c r="B33" s="1" t="s">
        <v>88</v>
      </c>
      <c r="C33" s="55"/>
      <c r="D33" s="36">
        <v>1</v>
      </c>
    </row>
    <row r="34" spans="1:4" ht="18.5" x14ac:dyDescent="0.35">
      <c r="A34" s="122" t="str">
        <f>A28</f>
        <v>Symbol odpowiedzi i ocena zatwierdzona przez NIM</v>
      </c>
      <c r="B34" s="122"/>
      <c r="C34" s="42"/>
      <c r="D34" s="43" t="str">
        <f>IF(C34="B",1,IF(C34="A",-1,""))</f>
        <v/>
      </c>
    </row>
    <row r="35" spans="1:4" x14ac:dyDescent="0.35">
      <c r="A35" s="61"/>
      <c r="B35" s="61"/>
      <c r="C35" s="61"/>
      <c r="D35" s="61"/>
    </row>
    <row r="36" spans="1:4" ht="29" x14ac:dyDescent="0.35">
      <c r="A36" s="33" t="s">
        <v>17</v>
      </c>
      <c r="B36" s="34" t="s">
        <v>18</v>
      </c>
      <c r="C36" s="123" t="str">
        <f>C23</f>
        <v xml:space="preserve">odpowiedź muzeum  </v>
      </c>
      <c r="D36" s="124" t="s">
        <v>4</v>
      </c>
    </row>
    <row r="37" spans="1:4" x14ac:dyDescent="0.35">
      <c r="A37" s="60" t="s">
        <v>5</v>
      </c>
      <c r="B37" s="60"/>
      <c r="C37" s="123"/>
      <c r="D37" s="124"/>
    </row>
    <row r="38" spans="1:4" x14ac:dyDescent="0.35">
      <c r="A38" s="35" t="s">
        <v>6</v>
      </c>
      <c r="B38" s="1" t="s">
        <v>87</v>
      </c>
      <c r="C38" s="55"/>
      <c r="D38" s="36">
        <v>-1</v>
      </c>
    </row>
    <row r="39" spans="1:4" x14ac:dyDescent="0.35">
      <c r="A39" s="35" t="s">
        <v>7</v>
      </c>
      <c r="B39" s="1" t="s">
        <v>88</v>
      </c>
      <c r="C39" s="55"/>
      <c r="D39" s="36">
        <v>1</v>
      </c>
    </row>
    <row r="40" spans="1:4" ht="18.5" x14ac:dyDescent="0.35">
      <c r="A40" s="122" t="str">
        <f>A34</f>
        <v>Symbol odpowiedzi i ocena zatwierdzona przez NIM</v>
      </c>
      <c r="B40" s="122"/>
      <c r="C40" s="42"/>
      <c r="D40" s="43" t="str">
        <f>IF(C40="B",1,IF(C40="A",-1,""))</f>
        <v/>
      </c>
    </row>
    <row r="41" spans="1:4" x14ac:dyDescent="0.35">
      <c r="A41" s="61"/>
      <c r="B41" s="61"/>
      <c r="C41" s="61"/>
      <c r="D41" s="61"/>
    </row>
    <row r="42" spans="1:4" ht="18.5" x14ac:dyDescent="0.35">
      <c r="A42" s="126" t="s">
        <v>19</v>
      </c>
      <c r="B42" s="126"/>
      <c r="C42" s="126"/>
      <c r="D42" s="126"/>
    </row>
    <row r="43" spans="1:4" x14ac:dyDescent="0.35">
      <c r="A43" s="61"/>
      <c r="B43" s="61"/>
      <c r="C43" s="61"/>
      <c r="D43" s="61"/>
    </row>
    <row r="44" spans="1:4" x14ac:dyDescent="0.35">
      <c r="A44" s="33" t="s">
        <v>20</v>
      </c>
      <c r="B44" s="34" t="s">
        <v>134</v>
      </c>
      <c r="C44" s="123" t="str">
        <f>C36</f>
        <v xml:space="preserve">odpowiedź muzeum  </v>
      </c>
      <c r="D44" s="128" t="s">
        <v>4</v>
      </c>
    </row>
    <row r="45" spans="1:4" ht="20.25" customHeight="1" x14ac:dyDescent="0.35">
      <c r="A45" s="60" t="s">
        <v>5</v>
      </c>
      <c r="B45" s="60"/>
      <c r="C45" s="127"/>
      <c r="D45" s="128"/>
    </row>
    <row r="46" spans="1:4" ht="26.5" x14ac:dyDescent="0.35">
      <c r="A46" s="35" t="s">
        <v>6</v>
      </c>
      <c r="B46" s="1" t="s">
        <v>135</v>
      </c>
      <c r="C46" s="55"/>
      <c r="D46" s="36">
        <v>-1</v>
      </c>
    </row>
    <row r="47" spans="1:4" ht="26.5" x14ac:dyDescent="0.35">
      <c r="A47" s="35" t="s">
        <v>7</v>
      </c>
      <c r="B47" s="1" t="s">
        <v>136</v>
      </c>
      <c r="C47" s="55"/>
      <c r="D47" s="36">
        <v>0</v>
      </c>
    </row>
    <row r="48" spans="1:4" ht="26.5" x14ac:dyDescent="0.35">
      <c r="A48" s="35" t="s">
        <v>14</v>
      </c>
      <c r="B48" s="1" t="s">
        <v>137</v>
      </c>
      <c r="C48" s="55"/>
      <c r="D48" s="36">
        <v>0</v>
      </c>
    </row>
    <row r="49" spans="1:4" ht="26.5" x14ac:dyDescent="0.35">
      <c r="A49" s="35" t="s">
        <v>23</v>
      </c>
      <c r="B49" s="1" t="s">
        <v>138</v>
      </c>
      <c r="C49" s="55"/>
      <c r="D49" s="36">
        <v>0</v>
      </c>
    </row>
    <row r="50" spans="1:4" ht="26.5" x14ac:dyDescent="0.35">
      <c r="A50" s="35" t="s">
        <v>25</v>
      </c>
      <c r="B50" s="1" t="s">
        <v>139</v>
      </c>
      <c r="C50" s="55"/>
      <c r="D50" s="37">
        <v>0</v>
      </c>
    </row>
    <row r="51" spans="1:4" ht="18.5" x14ac:dyDescent="0.35">
      <c r="A51" s="122" t="str">
        <f>A40</f>
        <v>Symbol odpowiedzi i ocena zatwierdzona przez NIM</v>
      </c>
      <c r="B51" s="122"/>
      <c r="C51" s="42"/>
      <c r="D51" s="43" t="str">
        <f>IF(C51="A",-1,IF(C51="B",0,IF(C51="C",0,IF(C51="D",0,IF(C51="E",0,"")))))</f>
        <v/>
      </c>
    </row>
    <row r="52" spans="1:4" x14ac:dyDescent="0.35">
      <c r="A52" s="61"/>
      <c r="B52" s="61"/>
      <c r="C52" s="61"/>
      <c r="D52" s="61"/>
    </row>
    <row r="53" spans="1:4" x14ac:dyDescent="0.35">
      <c r="A53" s="33" t="s">
        <v>26</v>
      </c>
      <c r="B53" s="34" t="s">
        <v>140</v>
      </c>
      <c r="C53" s="123" t="str">
        <f>C44</f>
        <v xml:space="preserve">odpowiedź muzeum  </v>
      </c>
      <c r="D53" s="128" t="s">
        <v>4</v>
      </c>
    </row>
    <row r="54" spans="1:4" ht="21" customHeight="1" x14ac:dyDescent="0.35">
      <c r="A54" s="60" t="s">
        <v>5</v>
      </c>
      <c r="B54" s="60"/>
      <c r="C54" s="127"/>
      <c r="D54" s="128"/>
    </row>
    <row r="55" spans="1:4" x14ac:dyDescent="0.35">
      <c r="A55" s="35" t="s">
        <v>6</v>
      </c>
      <c r="B55" s="1" t="s">
        <v>141</v>
      </c>
      <c r="C55" s="55"/>
      <c r="D55" s="36">
        <v>-1</v>
      </c>
    </row>
    <row r="56" spans="1:4" x14ac:dyDescent="0.35">
      <c r="A56" s="35" t="s">
        <v>7</v>
      </c>
      <c r="B56" s="1" t="s">
        <v>142</v>
      </c>
      <c r="C56" s="55"/>
      <c r="D56" s="36">
        <v>0</v>
      </c>
    </row>
    <row r="57" spans="1:4" ht="18.5" x14ac:dyDescent="0.35">
      <c r="A57" s="122" t="str">
        <f>A51</f>
        <v>Symbol odpowiedzi i ocena zatwierdzona przez NIM</v>
      </c>
      <c r="B57" s="122"/>
      <c r="C57" s="42"/>
      <c r="D57" s="43" t="str">
        <f>IF(C57="B",0,IF(C57="A",-1,""))</f>
        <v/>
      </c>
    </row>
    <row r="58" spans="1:4" x14ac:dyDescent="0.35">
      <c r="A58" s="61"/>
      <c r="B58" s="61"/>
      <c r="C58" s="61"/>
      <c r="D58" s="61"/>
    </row>
    <row r="59" spans="1:4" x14ac:dyDescent="0.35">
      <c r="A59" s="33" t="s">
        <v>30</v>
      </c>
      <c r="B59" s="34" t="s">
        <v>143</v>
      </c>
      <c r="C59" s="123" t="str">
        <f>C53</f>
        <v xml:space="preserve">odpowiedź muzeum  </v>
      </c>
      <c r="D59" s="128" t="s">
        <v>4</v>
      </c>
    </row>
    <row r="60" spans="1:4" ht="23.25" customHeight="1" x14ac:dyDescent="0.35">
      <c r="A60" s="60" t="s">
        <v>5</v>
      </c>
      <c r="B60" s="60"/>
      <c r="C60" s="127"/>
      <c r="D60" s="128"/>
    </row>
    <row r="61" spans="1:4" x14ac:dyDescent="0.35">
      <c r="A61" s="35" t="s">
        <v>6</v>
      </c>
      <c r="B61" s="1" t="s">
        <v>144</v>
      </c>
      <c r="C61" s="55"/>
      <c r="D61" s="36">
        <v>0</v>
      </c>
    </row>
    <row r="62" spans="1:4" x14ac:dyDescent="0.35">
      <c r="A62" s="35" t="s">
        <v>7</v>
      </c>
      <c r="B62" s="2" t="s">
        <v>145</v>
      </c>
      <c r="C62" s="55"/>
      <c r="D62" s="36">
        <v>0</v>
      </c>
    </row>
    <row r="63" spans="1:4" x14ac:dyDescent="0.35">
      <c r="A63" s="35" t="s">
        <v>14</v>
      </c>
      <c r="B63" s="2" t="s">
        <v>146</v>
      </c>
      <c r="C63" s="55"/>
      <c r="D63" s="36">
        <v>-1</v>
      </c>
    </row>
    <row r="64" spans="1:4" ht="18.5" x14ac:dyDescent="0.35">
      <c r="A64" s="122" t="str">
        <f>A57</f>
        <v>Symbol odpowiedzi i ocena zatwierdzona przez NIM</v>
      </c>
      <c r="B64" s="122"/>
      <c r="C64" s="42"/>
      <c r="D64" s="43" t="str">
        <f>IF(C64="B",0,IF(C64="A",0,IF(C64="C",-1,"")))</f>
        <v/>
      </c>
    </row>
    <row r="65" spans="1:4" x14ac:dyDescent="0.35">
      <c r="A65" s="61"/>
      <c r="B65" s="61"/>
      <c r="C65" s="61"/>
      <c r="D65" s="61"/>
    </row>
    <row r="66" spans="1:4" x14ac:dyDescent="0.35">
      <c r="A66" s="33" t="s">
        <v>34</v>
      </c>
      <c r="B66" s="34" t="s">
        <v>147</v>
      </c>
      <c r="C66" s="123" t="str">
        <f>C59</f>
        <v xml:space="preserve">odpowiedź muzeum  </v>
      </c>
      <c r="D66" s="124" t="s">
        <v>4</v>
      </c>
    </row>
    <row r="67" spans="1:4" ht="18.75" customHeight="1" x14ac:dyDescent="0.35">
      <c r="A67" s="60" t="s">
        <v>5</v>
      </c>
      <c r="B67" s="60"/>
      <c r="C67" s="123"/>
      <c r="D67" s="124"/>
    </row>
    <row r="68" spans="1:4" ht="26" x14ac:dyDescent="0.35">
      <c r="A68" s="35" t="s">
        <v>6</v>
      </c>
      <c r="B68" s="2" t="s">
        <v>148</v>
      </c>
      <c r="C68" s="55"/>
      <c r="D68" s="36">
        <v>-1</v>
      </c>
    </row>
    <row r="69" spans="1:4" ht="26" x14ac:dyDescent="0.35">
      <c r="A69" s="35" t="s">
        <v>7</v>
      </c>
      <c r="B69" s="2" t="s">
        <v>149</v>
      </c>
      <c r="C69" s="55"/>
      <c r="D69" s="36">
        <v>0</v>
      </c>
    </row>
    <row r="70" spans="1:4" x14ac:dyDescent="0.35">
      <c r="A70" s="35" t="s">
        <v>14</v>
      </c>
      <c r="B70" s="2" t="s">
        <v>150</v>
      </c>
      <c r="C70" s="55"/>
      <c r="D70" s="36">
        <v>0</v>
      </c>
    </row>
    <row r="71" spans="1:4" x14ac:dyDescent="0.35">
      <c r="A71" s="35" t="s">
        <v>23</v>
      </c>
      <c r="B71" s="2" t="s">
        <v>151</v>
      </c>
      <c r="C71" s="55"/>
      <c r="D71" s="36">
        <v>0</v>
      </c>
    </row>
    <row r="72" spans="1:4" ht="26" x14ac:dyDescent="0.35">
      <c r="A72" s="35" t="s">
        <v>25</v>
      </c>
      <c r="B72" s="2" t="s">
        <v>152</v>
      </c>
      <c r="C72" s="55"/>
      <c r="D72" s="36">
        <v>0</v>
      </c>
    </row>
    <row r="73" spans="1:4" ht="26" x14ac:dyDescent="0.35">
      <c r="A73" s="35" t="s">
        <v>41</v>
      </c>
      <c r="B73" s="2" t="s">
        <v>153</v>
      </c>
      <c r="C73" s="55"/>
      <c r="D73" s="36">
        <v>0</v>
      </c>
    </row>
    <row r="74" spans="1:4" ht="18.5" x14ac:dyDescent="0.35">
      <c r="A74" s="122" t="str">
        <f>A64</f>
        <v>Symbol odpowiedzi i ocena zatwierdzona przez NIM</v>
      </c>
      <c r="B74" s="122"/>
      <c r="C74" s="42"/>
      <c r="D74" s="43" t="str">
        <f>IF(C74="A",-1,IF(C74="B",0,IF(C74="C",0,IF(C74="D",0,IF(C74="E",0,IF(C74="F",0,""))))))</f>
        <v/>
      </c>
    </row>
    <row r="75" spans="1:4" x14ac:dyDescent="0.35">
      <c r="A75" s="61"/>
      <c r="B75" s="61"/>
      <c r="C75" s="61"/>
      <c r="D75" s="61"/>
    </row>
    <row r="76" spans="1:4" x14ac:dyDescent="0.35">
      <c r="A76" s="33" t="s">
        <v>43</v>
      </c>
      <c r="B76" s="34" t="s">
        <v>154</v>
      </c>
      <c r="C76" s="123" t="str">
        <f>C66</f>
        <v xml:space="preserve">odpowiedź muzeum  </v>
      </c>
      <c r="D76" s="128" t="s">
        <v>4</v>
      </c>
    </row>
    <row r="77" spans="1:4" ht="21.75" customHeight="1" x14ac:dyDescent="0.35">
      <c r="A77" s="60" t="s">
        <v>5</v>
      </c>
      <c r="B77" s="60"/>
      <c r="C77" s="127"/>
      <c r="D77" s="128"/>
    </row>
    <row r="78" spans="1:4" ht="52" x14ac:dyDescent="0.35">
      <c r="A78" s="35" t="s">
        <v>6</v>
      </c>
      <c r="B78" s="2" t="s">
        <v>155</v>
      </c>
      <c r="C78" s="55"/>
      <c r="D78" s="36">
        <v>-1</v>
      </c>
    </row>
    <row r="79" spans="1:4" ht="26" x14ac:dyDescent="0.35">
      <c r="A79" s="35" t="s">
        <v>7</v>
      </c>
      <c r="B79" s="2" t="s">
        <v>156</v>
      </c>
      <c r="C79" s="55"/>
      <c r="D79" s="36">
        <v>0</v>
      </c>
    </row>
    <row r="80" spans="1:4" x14ac:dyDescent="0.35">
      <c r="A80" s="35" t="s">
        <v>14</v>
      </c>
      <c r="B80" s="2" t="s">
        <v>157</v>
      </c>
      <c r="C80" s="55"/>
      <c r="D80" s="36">
        <v>0</v>
      </c>
    </row>
    <row r="81" spans="1:4" ht="26" x14ac:dyDescent="0.35">
      <c r="A81" s="35" t="s">
        <v>23</v>
      </c>
      <c r="B81" s="2" t="s">
        <v>158</v>
      </c>
      <c r="C81" s="55"/>
      <c r="D81" s="36">
        <v>0</v>
      </c>
    </row>
    <row r="82" spans="1:4" ht="18.5" x14ac:dyDescent="0.35">
      <c r="A82" s="122" t="str">
        <f>A74</f>
        <v>Symbol odpowiedzi i ocena zatwierdzona przez NIM</v>
      </c>
      <c r="B82" s="122"/>
      <c r="C82" s="42"/>
      <c r="D82" s="43" t="str">
        <f>IF(C82="A",-1,IF(C82="B",0,IF(C82="C",0,IF(C82="D",0,""))))</f>
        <v/>
      </c>
    </row>
    <row r="83" spans="1:4" x14ac:dyDescent="0.35">
      <c r="A83" s="61"/>
      <c r="B83" s="61"/>
      <c r="C83" s="61"/>
      <c r="D83" s="61"/>
    </row>
    <row r="84" spans="1:4" x14ac:dyDescent="0.35">
      <c r="A84" s="33" t="s">
        <v>45</v>
      </c>
      <c r="B84" s="34" t="s">
        <v>159</v>
      </c>
      <c r="C84" s="123" t="str">
        <f>C76</f>
        <v xml:space="preserve">odpowiedź muzeum  </v>
      </c>
      <c r="D84" s="128" t="s">
        <v>4</v>
      </c>
    </row>
    <row r="85" spans="1:4" ht="24.75" customHeight="1" x14ac:dyDescent="0.35">
      <c r="A85" s="60" t="s">
        <v>5</v>
      </c>
      <c r="B85" s="60"/>
      <c r="C85" s="127"/>
      <c r="D85" s="128"/>
    </row>
    <row r="86" spans="1:4" ht="52.5" x14ac:dyDescent="0.35">
      <c r="A86" s="35" t="s">
        <v>6</v>
      </c>
      <c r="B86" s="1" t="s">
        <v>160</v>
      </c>
      <c r="C86" s="55"/>
      <c r="D86" s="36">
        <v>-1</v>
      </c>
    </row>
    <row r="87" spans="1:4" ht="26.5" x14ac:dyDescent="0.35">
      <c r="A87" s="35" t="s">
        <v>7</v>
      </c>
      <c r="B87" s="1" t="s">
        <v>161</v>
      </c>
      <c r="C87" s="55"/>
      <c r="D87" s="36">
        <v>0</v>
      </c>
    </row>
    <row r="88" spans="1:4" ht="52.5" x14ac:dyDescent="0.35">
      <c r="A88" s="35" t="s">
        <v>14</v>
      </c>
      <c r="B88" s="1" t="s">
        <v>162</v>
      </c>
      <c r="C88" s="55"/>
      <c r="D88" s="36">
        <v>0</v>
      </c>
    </row>
    <row r="89" spans="1:4" ht="52.5" x14ac:dyDescent="0.35">
      <c r="A89" s="35" t="s">
        <v>23</v>
      </c>
      <c r="B89" s="1" t="s">
        <v>163</v>
      </c>
      <c r="C89" s="55"/>
      <c r="D89" s="36">
        <v>0</v>
      </c>
    </row>
    <row r="90" spans="1:4" ht="18.5" x14ac:dyDescent="0.35">
      <c r="A90" s="122" t="str">
        <f>A82</f>
        <v>Symbol odpowiedzi i ocena zatwierdzona przez NIM</v>
      </c>
      <c r="B90" s="122"/>
      <c r="C90" s="42"/>
      <c r="D90" s="43" t="str">
        <f>IF(C90="A",-1,IF(C90="B",0,IF(C90="C",0,IF(C90="D",0,""))))</f>
        <v/>
      </c>
    </row>
    <row r="91" spans="1:4" x14ac:dyDescent="0.35">
      <c r="A91" s="61"/>
      <c r="B91" s="61"/>
      <c r="C91" s="61"/>
      <c r="D91" s="61"/>
    </row>
    <row r="92" spans="1:4" x14ac:dyDescent="0.35">
      <c r="A92" s="33" t="s">
        <v>48</v>
      </c>
      <c r="B92" s="34" t="s">
        <v>164</v>
      </c>
      <c r="C92" s="123" t="str">
        <f>C84</f>
        <v xml:space="preserve">odpowiedź muzeum  </v>
      </c>
      <c r="D92" s="124" t="s">
        <v>4</v>
      </c>
    </row>
    <row r="93" spans="1:4" ht="20.25" customHeight="1" x14ac:dyDescent="0.35">
      <c r="A93" s="60" t="s">
        <v>5</v>
      </c>
      <c r="B93" s="60"/>
      <c r="C93" s="123"/>
      <c r="D93" s="124"/>
    </row>
    <row r="94" spans="1:4" ht="29.25" customHeight="1" x14ac:dyDescent="0.35">
      <c r="A94" s="35" t="s">
        <v>6</v>
      </c>
      <c r="B94" s="2" t="s">
        <v>165</v>
      </c>
      <c r="C94" s="55"/>
      <c r="D94" s="36">
        <v>-1</v>
      </c>
    </row>
    <row r="95" spans="1:4" x14ac:dyDescent="0.35">
      <c r="A95" s="35" t="s">
        <v>7</v>
      </c>
      <c r="B95" s="2" t="s">
        <v>166</v>
      </c>
      <c r="C95" s="55"/>
      <c r="D95" s="36">
        <v>-1</v>
      </c>
    </row>
    <row r="96" spans="1:4" ht="26" x14ac:dyDescent="0.35">
      <c r="A96" s="35" t="s">
        <v>14</v>
      </c>
      <c r="B96" s="2" t="s">
        <v>167</v>
      </c>
      <c r="C96" s="55"/>
      <c r="D96" s="36">
        <v>0</v>
      </c>
    </row>
    <row r="97" spans="1:4" x14ac:dyDescent="0.35">
      <c r="A97" s="35" t="s">
        <v>23</v>
      </c>
      <c r="B97" s="2" t="s">
        <v>168</v>
      </c>
      <c r="C97" s="55"/>
      <c r="D97" s="36">
        <v>0</v>
      </c>
    </row>
    <row r="98" spans="1:4" ht="26" x14ac:dyDescent="0.35">
      <c r="A98" s="35" t="s">
        <v>25</v>
      </c>
      <c r="B98" s="2" t="s">
        <v>169</v>
      </c>
      <c r="C98" s="55"/>
      <c r="D98" s="36">
        <v>1</v>
      </c>
    </row>
    <row r="99" spans="1:4" ht="18.5" x14ac:dyDescent="0.35">
      <c r="A99" s="122" t="str">
        <f>A90</f>
        <v>Symbol odpowiedzi i ocena zatwierdzona przez NIM</v>
      </c>
      <c r="B99" s="122"/>
      <c r="C99" s="42"/>
      <c r="D99" s="43" t="str">
        <f>IF(C99="A",-1,IF(C99="B",-1,IF(C99="C",0,IF(C99="D",0,IF(C99="E",1,"")))))</f>
        <v/>
      </c>
    </row>
    <row r="100" spans="1:4" x14ac:dyDescent="0.35">
      <c r="A100" s="61"/>
      <c r="B100" s="61"/>
      <c r="C100" s="61"/>
      <c r="D100" s="61"/>
    </row>
    <row r="101" spans="1:4" x14ac:dyDescent="0.35">
      <c r="A101" s="33" t="s">
        <v>51</v>
      </c>
      <c r="B101" s="34" t="s">
        <v>170</v>
      </c>
      <c r="C101" s="123" t="str">
        <f>C92</f>
        <v xml:space="preserve">odpowiedź muzeum  </v>
      </c>
      <c r="D101" s="124" t="s">
        <v>4</v>
      </c>
    </row>
    <row r="102" spans="1:4" x14ac:dyDescent="0.35">
      <c r="A102" s="60" t="s">
        <v>5</v>
      </c>
      <c r="B102" s="60"/>
      <c r="C102" s="123"/>
      <c r="D102" s="124"/>
    </row>
    <row r="103" spans="1:4" ht="26.5" x14ac:dyDescent="0.35">
      <c r="A103" s="38" t="s">
        <v>6</v>
      </c>
      <c r="B103" s="3" t="s">
        <v>171</v>
      </c>
      <c r="C103" s="55"/>
      <c r="D103" s="37">
        <v>-1</v>
      </c>
    </row>
    <row r="104" spans="1:4" x14ac:dyDescent="0.35">
      <c r="A104" s="38" t="s">
        <v>7</v>
      </c>
      <c r="B104" s="3" t="s">
        <v>172</v>
      </c>
      <c r="C104" s="55"/>
      <c r="D104" s="37">
        <v>0</v>
      </c>
    </row>
    <row r="105" spans="1:4" x14ac:dyDescent="0.35">
      <c r="A105" s="38" t="s">
        <v>14</v>
      </c>
      <c r="B105" s="3" t="s">
        <v>173</v>
      </c>
      <c r="C105" s="55"/>
      <c r="D105" s="37">
        <v>1</v>
      </c>
    </row>
    <row r="106" spans="1:4" ht="18.5" x14ac:dyDescent="0.35">
      <c r="A106" s="122" t="str">
        <f>A99</f>
        <v>Symbol odpowiedzi i ocena zatwierdzona przez NIM</v>
      </c>
      <c r="B106" s="122"/>
      <c r="C106" s="42"/>
      <c r="D106" s="43" t="str">
        <f>IF(C106="B",0,IF(C106="A",-1,IF(C106="C",1,"")))</f>
        <v/>
      </c>
    </row>
    <row r="107" spans="1:4" x14ac:dyDescent="0.35">
      <c r="A107" s="61"/>
      <c r="B107" s="61"/>
      <c r="C107" s="61"/>
      <c r="D107" s="61"/>
    </row>
    <row r="108" spans="1:4" x14ac:dyDescent="0.35">
      <c r="A108" s="33" t="s">
        <v>55</v>
      </c>
      <c r="B108" s="34" t="s">
        <v>174</v>
      </c>
      <c r="C108" s="123" t="str">
        <f>C101</f>
        <v xml:space="preserve">odpowiedź muzeum  </v>
      </c>
      <c r="D108" s="124" t="s">
        <v>4</v>
      </c>
    </row>
    <row r="109" spans="1:4" x14ac:dyDescent="0.35">
      <c r="A109" s="60" t="s">
        <v>5</v>
      </c>
      <c r="B109" s="60"/>
      <c r="C109" s="123"/>
      <c r="D109" s="124"/>
    </row>
    <row r="110" spans="1:4" x14ac:dyDescent="0.35">
      <c r="A110" s="35" t="s">
        <v>6</v>
      </c>
      <c r="B110" s="1" t="s">
        <v>175</v>
      </c>
      <c r="C110" s="55"/>
      <c r="D110" s="39">
        <v>-1</v>
      </c>
    </row>
    <row r="111" spans="1:4" ht="26.5" x14ac:dyDescent="0.35">
      <c r="A111" s="35" t="s">
        <v>7</v>
      </c>
      <c r="B111" s="1" t="s">
        <v>176</v>
      </c>
      <c r="C111" s="55"/>
      <c r="D111" s="39">
        <v>0</v>
      </c>
    </row>
    <row r="112" spans="1:4" x14ac:dyDescent="0.35">
      <c r="A112" s="35" t="s">
        <v>14</v>
      </c>
      <c r="B112" s="1" t="s">
        <v>177</v>
      </c>
      <c r="C112" s="55"/>
      <c r="D112" s="39">
        <v>0</v>
      </c>
    </row>
    <row r="113" spans="1:4" x14ac:dyDescent="0.35">
      <c r="A113" s="35" t="s">
        <v>23</v>
      </c>
      <c r="B113" s="1" t="s">
        <v>178</v>
      </c>
      <c r="C113" s="55"/>
      <c r="D113" s="39">
        <v>1</v>
      </c>
    </row>
    <row r="114" spans="1:4" x14ac:dyDescent="0.35">
      <c r="A114" s="35" t="s">
        <v>25</v>
      </c>
      <c r="B114" s="1" t="s">
        <v>179</v>
      </c>
      <c r="C114" s="55"/>
      <c r="D114" s="39">
        <v>1</v>
      </c>
    </row>
    <row r="115" spans="1:4" ht="18.5" x14ac:dyDescent="0.35">
      <c r="A115" s="122" t="str">
        <f>A106</f>
        <v>Symbol odpowiedzi i ocena zatwierdzona przez NIM</v>
      </c>
      <c r="B115" s="122"/>
      <c r="C115" s="42"/>
      <c r="D115" s="43" t="str">
        <f>IF(C115="A",-1,IF(C115="B",0,IF(C115="C",0,IF(C115="D",1,IF(C115="E",1,"")))))</f>
        <v/>
      </c>
    </row>
    <row r="116" spans="1:4" x14ac:dyDescent="0.35">
      <c r="A116" s="61"/>
      <c r="B116" s="61"/>
      <c r="C116" s="61"/>
      <c r="D116" s="61"/>
    </row>
    <row r="117" spans="1:4" x14ac:dyDescent="0.35">
      <c r="A117" s="33" t="s">
        <v>61</v>
      </c>
      <c r="B117" s="34" t="s">
        <v>180</v>
      </c>
      <c r="C117" s="123" t="str">
        <f>C108</f>
        <v xml:space="preserve">odpowiedź muzeum  </v>
      </c>
      <c r="D117" s="124" t="s">
        <v>4</v>
      </c>
    </row>
    <row r="118" spans="1:4" x14ac:dyDescent="0.35">
      <c r="A118" s="60" t="s">
        <v>5</v>
      </c>
      <c r="B118" s="60"/>
      <c r="C118" s="123"/>
      <c r="D118" s="124"/>
    </row>
    <row r="119" spans="1:4" x14ac:dyDescent="0.35">
      <c r="A119" s="35" t="s">
        <v>6</v>
      </c>
      <c r="B119" s="1" t="s">
        <v>181</v>
      </c>
      <c r="C119" s="55"/>
      <c r="D119" s="36">
        <v>-1</v>
      </c>
    </row>
    <row r="120" spans="1:4" x14ac:dyDescent="0.35">
      <c r="A120" s="35" t="s">
        <v>7</v>
      </c>
      <c r="B120" s="1" t="s">
        <v>182</v>
      </c>
      <c r="C120" s="55"/>
      <c r="D120" s="36">
        <v>-1</v>
      </c>
    </row>
    <row r="121" spans="1:4" x14ac:dyDescent="0.35">
      <c r="A121" s="35" t="s">
        <v>14</v>
      </c>
      <c r="B121" s="1" t="s">
        <v>183</v>
      </c>
      <c r="C121" s="55"/>
      <c r="D121" s="36">
        <v>0</v>
      </c>
    </row>
    <row r="122" spans="1:4" x14ac:dyDescent="0.35">
      <c r="A122" s="35" t="s">
        <v>23</v>
      </c>
      <c r="B122" s="1" t="s">
        <v>184</v>
      </c>
      <c r="C122" s="55"/>
      <c r="D122" s="36">
        <v>1</v>
      </c>
    </row>
    <row r="123" spans="1:4" x14ac:dyDescent="0.35">
      <c r="A123" s="35" t="s">
        <v>25</v>
      </c>
      <c r="B123" s="1" t="s">
        <v>185</v>
      </c>
      <c r="C123" s="55"/>
      <c r="D123" s="36">
        <v>1</v>
      </c>
    </row>
    <row r="124" spans="1:4" ht="18.5" x14ac:dyDescent="0.35">
      <c r="A124" s="122" t="str">
        <f>A115</f>
        <v>Symbol odpowiedzi i ocena zatwierdzona przez NIM</v>
      </c>
      <c r="B124" s="122"/>
      <c r="C124" s="42"/>
      <c r="D124" s="43" t="str">
        <f>IF(C124="A",-1,IF(C124="B",-1,IF(C124="C",0,IF(C124="D",1,IF(C124="E",1,"")))))</f>
        <v/>
      </c>
    </row>
    <row r="125" spans="1:4" x14ac:dyDescent="0.35">
      <c r="A125" s="61"/>
      <c r="B125" s="61"/>
      <c r="C125" s="61"/>
      <c r="D125" s="61"/>
    </row>
    <row r="126" spans="1:4" ht="18.5" x14ac:dyDescent="0.35">
      <c r="A126" s="129" t="s">
        <v>112</v>
      </c>
      <c r="B126" s="129"/>
      <c r="C126" s="129"/>
      <c r="D126" s="129"/>
    </row>
    <row r="127" spans="1:4" ht="52.15" customHeight="1" x14ac:dyDescent="0.35">
      <c r="A127" s="130"/>
      <c r="B127" s="130"/>
      <c r="C127" s="130"/>
      <c r="D127" s="130"/>
    </row>
    <row r="128" spans="1:4" x14ac:dyDescent="0.35">
      <c r="A128" s="20"/>
      <c r="B128" s="20"/>
      <c r="C128" s="20"/>
      <c r="D128" s="20"/>
    </row>
    <row r="129" spans="1:4" ht="18.5" x14ac:dyDescent="0.35">
      <c r="A129" s="131" t="s">
        <v>67</v>
      </c>
      <c r="B129" s="131"/>
      <c r="C129" s="131"/>
      <c r="D129" s="131"/>
    </row>
    <row r="130" spans="1:4" x14ac:dyDescent="0.35">
      <c r="A130" s="133" t="s">
        <v>68</v>
      </c>
      <c r="B130" s="133"/>
      <c r="C130" s="134" t="e">
        <f>SUM(D15+D21+D28+D34+D40)</f>
        <v>#VALUE!</v>
      </c>
      <c r="D130" s="134"/>
    </row>
    <row r="131" spans="1:4" x14ac:dyDescent="0.35">
      <c r="A131" s="133" t="s">
        <v>69</v>
      </c>
      <c r="B131" s="133"/>
      <c r="C131" s="134" t="e">
        <f>SUM(D51+D57+D64+D74+D82+D90+D99+D106+D115+D124)</f>
        <v>#VALUE!</v>
      </c>
      <c r="D131" s="134"/>
    </row>
    <row r="132" spans="1:4" x14ac:dyDescent="0.35">
      <c r="A132" s="133" t="s">
        <v>106</v>
      </c>
      <c r="B132" s="133"/>
      <c r="C132" s="135" t="s">
        <v>70</v>
      </c>
      <c r="D132" s="135"/>
    </row>
    <row r="133" spans="1:4" ht="18.5" x14ac:dyDescent="0.35">
      <c r="A133" s="133" t="s">
        <v>71</v>
      </c>
      <c r="B133" s="133"/>
      <c r="C133" s="136"/>
      <c r="D133" s="136"/>
    </row>
    <row r="135" spans="1:4" ht="18.5" x14ac:dyDescent="0.35">
      <c r="A135" s="129" t="s">
        <v>98</v>
      </c>
      <c r="B135" s="129"/>
      <c r="C135" s="129"/>
      <c r="D135" s="129"/>
    </row>
    <row r="136" spans="1:4" ht="51" customHeight="1" x14ac:dyDescent="0.35">
      <c r="A136" s="132"/>
      <c r="B136" s="132"/>
      <c r="C136" s="132"/>
      <c r="D136" s="132"/>
    </row>
    <row r="138" spans="1:4" ht="18.5" x14ac:dyDescent="0.35">
      <c r="A138" s="129" t="s">
        <v>72</v>
      </c>
      <c r="B138" s="129"/>
      <c r="C138" s="129"/>
      <c r="D138" s="129"/>
    </row>
    <row r="139" spans="1:4" ht="48.65" customHeight="1" x14ac:dyDescent="0.35">
      <c r="A139" s="132"/>
      <c r="B139" s="132"/>
      <c r="C139" s="132"/>
      <c r="D139" s="132"/>
    </row>
  </sheetData>
  <mergeCells count="116">
    <mergeCell ref="A135:D135"/>
    <mergeCell ref="A136:D136"/>
    <mergeCell ref="A138:D138"/>
    <mergeCell ref="A139:D139"/>
    <mergeCell ref="A130:B130"/>
    <mergeCell ref="C130:D130"/>
    <mergeCell ref="A131:B131"/>
    <mergeCell ref="C131:D131"/>
    <mergeCell ref="A132:B133"/>
    <mergeCell ref="C132:D132"/>
    <mergeCell ref="C133:D133"/>
    <mergeCell ref="C119:C123"/>
    <mergeCell ref="A124:B124"/>
    <mergeCell ref="A125:D125"/>
    <mergeCell ref="A126:D126"/>
    <mergeCell ref="A127:D127"/>
    <mergeCell ref="A129:D129"/>
    <mergeCell ref="C110:C114"/>
    <mergeCell ref="A115:B115"/>
    <mergeCell ref="A116:D116"/>
    <mergeCell ref="C117:C118"/>
    <mergeCell ref="D117:D118"/>
    <mergeCell ref="A118:B118"/>
    <mergeCell ref="C103:C105"/>
    <mergeCell ref="A106:B106"/>
    <mergeCell ref="A107:D107"/>
    <mergeCell ref="C108:C109"/>
    <mergeCell ref="D108:D109"/>
    <mergeCell ref="A109:B109"/>
    <mergeCell ref="C94:C98"/>
    <mergeCell ref="A99:B99"/>
    <mergeCell ref="A100:D100"/>
    <mergeCell ref="C101:C102"/>
    <mergeCell ref="D101:D102"/>
    <mergeCell ref="A102:B102"/>
    <mergeCell ref="C86:C89"/>
    <mergeCell ref="A90:B90"/>
    <mergeCell ref="A91:D91"/>
    <mergeCell ref="C92:C93"/>
    <mergeCell ref="D92:D93"/>
    <mergeCell ref="A93:B93"/>
    <mergeCell ref="C78:C81"/>
    <mergeCell ref="A82:B82"/>
    <mergeCell ref="A83:D83"/>
    <mergeCell ref="C84:C85"/>
    <mergeCell ref="D84:D85"/>
    <mergeCell ref="A85:B85"/>
    <mergeCell ref="C68:C73"/>
    <mergeCell ref="A74:B74"/>
    <mergeCell ref="A75:D75"/>
    <mergeCell ref="C76:C77"/>
    <mergeCell ref="D76:D77"/>
    <mergeCell ref="A77:B77"/>
    <mergeCell ref="C61:C63"/>
    <mergeCell ref="A64:B64"/>
    <mergeCell ref="A65:D65"/>
    <mergeCell ref="C66:C67"/>
    <mergeCell ref="D66:D67"/>
    <mergeCell ref="A67:B67"/>
    <mergeCell ref="C55:C56"/>
    <mergeCell ref="A57:B57"/>
    <mergeCell ref="A58:D58"/>
    <mergeCell ref="C59:C60"/>
    <mergeCell ref="D59:D60"/>
    <mergeCell ref="A60:B60"/>
    <mergeCell ref="C46:C50"/>
    <mergeCell ref="A51:B51"/>
    <mergeCell ref="A52:D52"/>
    <mergeCell ref="C53:C54"/>
    <mergeCell ref="D53:D54"/>
    <mergeCell ref="A54:B54"/>
    <mergeCell ref="C38:C39"/>
    <mergeCell ref="A40:B40"/>
    <mergeCell ref="A41:D41"/>
    <mergeCell ref="A42:D42"/>
    <mergeCell ref="A43:D43"/>
    <mergeCell ref="C44:C45"/>
    <mergeCell ref="D44:D45"/>
    <mergeCell ref="A45:B45"/>
    <mergeCell ref="C32:C33"/>
    <mergeCell ref="A34:B34"/>
    <mergeCell ref="A35:D35"/>
    <mergeCell ref="C36:C37"/>
    <mergeCell ref="D36:D37"/>
    <mergeCell ref="A37:B37"/>
    <mergeCell ref="C25:C27"/>
    <mergeCell ref="A28:B28"/>
    <mergeCell ref="A29:D29"/>
    <mergeCell ref="C30:C31"/>
    <mergeCell ref="D30:D31"/>
    <mergeCell ref="A31:B31"/>
    <mergeCell ref="C19:C20"/>
    <mergeCell ref="A21:B21"/>
    <mergeCell ref="A22:D22"/>
    <mergeCell ref="C23:C24"/>
    <mergeCell ref="D23:D24"/>
    <mergeCell ref="A24:B24"/>
    <mergeCell ref="C17:C18"/>
    <mergeCell ref="D17:D18"/>
    <mergeCell ref="A18:B18"/>
    <mergeCell ref="C7:D7"/>
    <mergeCell ref="A8:D8"/>
    <mergeCell ref="A9:D9"/>
    <mergeCell ref="A10:D10"/>
    <mergeCell ref="C11:C12"/>
    <mergeCell ref="D11:D12"/>
    <mergeCell ref="A12:B12"/>
    <mergeCell ref="A1:D1"/>
    <mergeCell ref="A2:D2"/>
    <mergeCell ref="A3:D3"/>
    <mergeCell ref="A4:D4"/>
    <mergeCell ref="A5:D5"/>
    <mergeCell ref="C6:D6"/>
    <mergeCell ref="C13:C14"/>
    <mergeCell ref="A15:B15"/>
    <mergeCell ref="A16:D16"/>
  </mergeCells>
  <dataValidations count="18">
    <dataValidation type="list" allowBlank="1" showInputMessage="1" showErrorMessage="1" prompt="dozwolone symbole: A,B,C,D,E; proszę wpisać lub wybrać z listy" sqref="C110:C115" xr:uid="{6514BB8C-31AA-4D2E-81D5-E57B117BC5BD}">
      <formula1>$A$110:$A$114</formula1>
    </dataValidation>
    <dataValidation type="list" allowBlank="1" showInputMessage="1" showErrorMessage="1" prompt="dozwolone symbole: A,B,C,D,E; proszę wpisać lub wybrać z listy" sqref="C94:C99" xr:uid="{77420E4D-15E4-430B-A090-5E7D797A3421}">
      <formula1>$A$94:$A$98</formula1>
    </dataValidation>
    <dataValidation type="list" allowBlank="1" showInputMessage="1" showErrorMessage="1" prompt="dozwolone symbole: A,B,C,D; proszę wpisać lub wybrać z listy" sqref="C78:C82" xr:uid="{CE54FE25-0558-465F-8341-D871E5DFAA43}">
      <formula1>$A$78:$A$81</formula1>
    </dataValidation>
    <dataValidation type="list" allowBlank="1" showInputMessage="1" showErrorMessage="1" prompt="dozwolone symbole: A,B lub C; proszę wpisać lub wybrać z listy" sqref="C61:C64" xr:uid="{3CDFF1E4-789B-4524-92EC-1586BD8D0289}">
      <formula1>$A$61:$A$63</formula1>
    </dataValidation>
    <dataValidation type="list" allowBlank="1" showInputMessage="1" showErrorMessage="1" prompt="dozwolone symbole: A lub B; proszę wpisać lub wybrać z listy" sqref="C32:C34" xr:uid="{60E72E23-18A5-4891-9006-48CFC6FBDD94}">
      <formula1>$A$32:$A$33</formula1>
    </dataValidation>
    <dataValidation type="list" allowBlank="1" showInputMessage="1" showErrorMessage="1" prompt="dozwolone symbole: A lub B; proszę wpisać lub wybrać z listy" sqref="C13:C15" xr:uid="{60F15FEF-8019-4D95-99D6-B912BD9EDEBE}">
      <formula1>$A$13:$A$14</formula1>
    </dataValidation>
    <dataValidation type="list" allowBlank="1" showInputMessage="1" showErrorMessage="1" prompt="dozwolone symbole: A,B lub C; proszę wpisać lub wybrać z listy" sqref="C25:C28" xr:uid="{F25F3556-9109-46D3-A2F8-D94D71B4E2D5}">
      <formula1>$A$25:$A$27</formula1>
    </dataValidation>
    <dataValidation type="list" allowBlank="1" showInputMessage="1" showErrorMessage="1" promptTitle="TAK" sqref="C133:D133" xr:uid="{439F44F7-87F1-456E-91CA-D58D718DD7B9}">
      <formula1>$B$13:$B$14</formula1>
    </dataValidation>
    <dataValidation allowBlank="1" showInputMessage="1" showErrorMessage="1" prompt="(proszę wybrać tryb zatwierdzenia z listy poniżej )" sqref="A138:D138 A135:D135 A126:D126" xr:uid="{9F350A9C-0A43-4320-8447-853C947105C4}"/>
    <dataValidation type="list" allowBlank="1" showInputMessage="1" showErrorMessage="1" prompt="dozwolone symbole: A,B,C,D,E; proszę wpisać lub wybrać z listy" sqref="C119:C124" xr:uid="{5C2A4497-3374-4E01-86FD-163AF080D5C4}">
      <formula1>$A$119:$A$123</formula1>
    </dataValidation>
    <dataValidation type="list" allowBlank="1" showInputMessage="1" showErrorMessage="1" prompt="dozwolone symbole: A,B,C,D,E,F; proszę wpisać lub wybrać z listy" sqref="C68:C74" xr:uid="{AF057EE2-A1B9-4C75-B6A1-CB34353D62C7}">
      <formula1>$A$68:$A$73</formula1>
    </dataValidation>
    <dataValidation type="list" allowBlank="1" showInputMessage="1" showErrorMessage="1" prompt="dozwolone symbole: A,B,C,D; proszę wpisać lub wybrać z listy" sqref="C86:C90" xr:uid="{D1295AF5-196E-4023-8EF7-857F6BCB9721}">
      <formula1>$A$86:$A$89</formula1>
    </dataValidation>
    <dataValidation type="list" allowBlank="1" showInputMessage="1" showErrorMessage="1" prompt="dozwolone symbole: A,B lub C; proszę wpisać lub wybrać z listy" sqref="C103:C106" xr:uid="{2D123AEA-85E5-4C6C-96C6-28067B7B3D38}">
      <formula1>$A$103:$A$105</formula1>
    </dataValidation>
    <dataValidation type="list" allowBlank="1" showInputMessage="1" showErrorMessage="1" prompt="dozwolone symbole: A lub B; proszę wpisać lub wybrać z listy" sqref="C55:C57" xr:uid="{E0B8A845-6E99-4C40-9D4B-EDA6EB72D4E2}">
      <formula1>$A$55:$A$56</formula1>
    </dataValidation>
    <dataValidation type="list" allowBlank="1" showInputMessage="1" showErrorMessage="1" prompt="dozwolone symbole: A,B,C,D,E; proszę wpisać lub wybrać z listy" sqref="C46:C51" xr:uid="{6A6725CE-295D-4514-9580-E703E216A2E4}">
      <formula1>$A$46:$A$50</formula1>
    </dataValidation>
    <dataValidation type="list" allowBlank="1" showInputMessage="1" showErrorMessage="1" prompt="dozwolone symbole: A lub B; proszę wpisać lub wybrać z listy" sqref="C19:C21" xr:uid="{69284017-0A8B-4662-B93A-60FF6F1F3B6B}">
      <formula1>$A$19:$A$20</formula1>
    </dataValidation>
    <dataValidation type="list" allowBlank="1" showInputMessage="1" showErrorMessage="1" prompt="dozwolone symbole: A lub B; proszę wpisać lub wybrać z listy" sqref="C38:C40" xr:uid="{047596CE-2B8E-4540-BE65-19CDA374451F}">
      <formula1>$A$38:$A$39</formula1>
    </dataValidation>
    <dataValidation allowBlank="1" showInputMessage="1" showErrorMessage="1" prompt="Proszę wpisać w polu niżej lub wybrać z listy" sqref="C30 C11 C17 C23 C36 C44:C45 C53:C54 C59:C60 C76:C77 C84:C85 C92 C66 C108 C101 C117" xr:uid="{63FCE0BC-572D-4DF5-98BC-E0F24953AC95}"/>
  </dataValidations>
  <pageMargins left="0.39370078740157483" right="0.35433070866141736" top="0.35433070866141736"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1A1C-C16A-4477-AB64-433318159024}">
  <dimension ref="A1:D8"/>
  <sheetViews>
    <sheetView zoomScaleNormal="100" workbookViewId="0">
      <selection sqref="A1:D1"/>
    </sheetView>
  </sheetViews>
  <sheetFormatPr defaultRowHeight="14.5" x14ac:dyDescent="0.35"/>
  <cols>
    <col min="1" max="1" width="5.54296875" customWidth="1"/>
    <col min="2" max="2" width="91.1796875" customWidth="1"/>
    <col min="3" max="3" width="19.54296875" customWidth="1"/>
    <col min="4" max="4" width="13.81640625" customWidth="1"/>
  </cols>
  <sheetData>
    <row r="1" spans="1:4" ht="18.5" x14ac:dyDescent="0.45">
      <c r="A1" s="137" t="s">
        <v>111</v>
      </c>
      <c r="B1" s="137"/>
      <c r="C1" s="137"/>
      <c r="D1" s="137"/>
    </row>
    <row r="2" spans="1:4" ht="34.5" customHeight="1" x14ac:dyDescent="0.35">
      <c r="A2" s="27" t="s">
        <v>113</v>
      </c>
      <c r="B2" s="138" t="s">
        <v>114</v>
      </c>
      <c r="C2" s="139"/>
      <c r="D2" s="140"/>
    </row>
    <row r="3" spans="1:4" ht="34.5" customHeight="1" x14ac:dyDescent="0.35">
      <c r="A3" s="32" t="s">
        <v>115</v>
      </c>
      <c r="B3" s="28"/>
      <c r="C3" s="29"/>
      <c r="D3" s="30"/>
    </row>
    <row r="4" spans="1:4" ht="34.5" customHeight="1" x14ac:dyDescent="0.35">
      <c r="A4" s="32" t="s">
        <v>116</v>
      </c>
      <c r="B4" s="28"/>
      <c r="C4" s="29"/>
      <c r="D4" s="30"/>
    </row>
    <row r="5" spans="1:4" ht="44.25" customHeight="1" x14ac:dyDescent="0.35">
      <c r="A5" s="31" t="s">
        <v>117</v>
      </c>
      <c r="B5" s="141"/>
      <c r="C5" s="142"/>
      <c r="D5" s="143"/>
    </row>
    <row r="7" spans="1:4" ht="18.5" x14ac:dyDescent="0.35">
      <c r="A7" s="129" t="s">
        <v>112</v>
      </c>
      <c r="B7" s="129"/>
      <c r="C7" s="129"/>
      <c r="D7" s="129"/>
    </row>
    <row r="8" spans="1:4" ht="57.75" customHeight="1" x14ac:dyDescent="0.35">
      <c r="A8" s="130"/>
      <c r="B8" s="130"/>
      <c r="C8" s="130"/>
      <c r="D8" s="130"/>
    </row>
  </sheetData>
  <mergeCells count="5">
    <mergeCell ref="A1:D1"/>
    <mergeCell ref="A7:D7"/>
    <mergeCell ref="A8:D8"/>
    <mergeCell ref="B2:D2"/>
    <mergeCell ref="B5:D5"/>
  </mergeCells>
  <dataValidations count="1">
    <dataValidation allowBlank="1" showInputMessage="1" showErrorMessage="1" prompt="(proszę wybrać tryb zatwierdzenia z listy poniżej )" sqref="A7:D7" xr:uid="{B208E259-9D9D-4A9E-BEBD-5CDAADFC5747}"/>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instrukcja</vt:lpstr>
      <vt:lpstr>test pomocy publicznej</vt:lpstr>
      <vt:lpstr>adnotacje beneficjenta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Czartoryjska</dc:creator>
  <cp:lastModifiedBy>Marta Kocus</cp:lastModifiedBy>
  <cp:lastPrinted>2023-05-17T07:24:53Z</cp:lastPrinted>
  <dcterms:created xsi:type="dcterms:W3CDTF">2019-08-21T06:16:33Z</dcterms:created>
  <dcterms:modified xsi:type="dcterms:W3CDTF">2025-02-26T07:13:58Z</dcterms:modified>
</cp:coreProperties>
</file>